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■越前市陸協\junior\2019\"/>
    </mc:Choice>
  </mc:AlternateContent>
  <bookViews>
    <workbookView xWindow="-15" yWindow="-15" windowWidth="18510" windowHeight="9930" tabRatio="626"/>
  </bookViews>
  <sheets>
    <sheet name="参加申込(登録者) " sheetId="18" r:id="rId1"/>
    <sheet name="参加申込(未登録者)" sheetId="16" r:id="rId2"/>
    <sheet name="参加申込（登録者リレー）" sheetId="17" r:id="rId3"/>
    <sheet name="参加申込（未登録者リレー）" sheetId="19" r:id="rId4"/>
    <sheet name="Sheet1" sheetId="12" r:id="rId5"/>
  </sheets>
  <definedNames>
    <definedName name="_xlnm._FilterDatabase" localSheetId="0" hidden="1">'参加申込(登録者) '!$A$1:$J$106</definedName>
    <definedName name="_xlnm._FilterDatabase" localSheetId="1" hidden="1">'参加申込(未登録者)'!$A$1:$J$106</definedName>
    <definedName name="_xlnm.Print_Area" localSheetId="0">'参加申込(登録者) '!$A$1:$H$106</definedName>
    <definedName name="_xlnm.Print_Area" localSheetId="2">'参加申込（登録者リレー）'!$A$1:$N$68</definedName>
    <definedName name="_xlnm.Print_Area" localSheetId="1">'参加申込(未登録者)'!$A$1:$H$106</definedName>
    <definedName name="_xlnm.Print_Area" localSheetId="3">'参加申込（未登録者リレー）'!$A$1:$N$71</definedName>
    <definedName name="_xlnm.Print_Titles" localSheetId="0">'参加申込(登録者) '!$1:$7</definedName>
    <definedName name="_xlnm.Print_Titles" localSheetId="1">'参加申込(未登録者)'!$1:$7</definedName>
    <definedName name="登録チーム" localSheetId="0">#REF!</definedName>
    <definedName name="登録チーム" localSheetId="2">#REF!</definedName>
    <definedName name="登録チーム" localSheetId="1">#REF!</definedName>
    <definedName name="登録チーム" localSheetId="3">#REF!</definedName>
    <definedName name="登録チーム">#REF!</definedName>
  </definedNames>
  <calcPr calcId="152511"/>
</workbook>
</file>

<file path=xl/calcChain.xml><?xml version="1.0" encoding="utf-8"?>
<calcChain xmlns="http://schemas.openxmlformats.org/spreadsheetml/2006/main">
  <c r="J9" i="19" l="1"/>
  <c r="J9" i="17"/>
  <c r="K30" i="18"/>
  <c r="K29" i="18"/>
  <c r="K28" i="18"/>
  <c r="K27" i="18"/>
  <c r="K26" i="18"/>
  <c r="K25" i="18"/>
  <c r="K24" i="18"/>
  <c r="K23" i="18"/>
  <c r="K22" i="18"/>
  <c r="K21" i="18"/>
  <c r="K20" i="18"/>
  <c r="K19" i="18"/>
  <c r="L16" i="18"/>
  <c r="L15" i="18"/>
  <c r="L14" i="18"/>
  <c r="L13" i="18"/>
  <c r="L12" i="18"/>
  <c r="L11" i="18"/>
  <c r="K22" i="16"/>
  <c r="K30" i="16"/>
  <c r="K29" i="16"/>
  <c r="K28" i="16"/>
  <c r="K27" i="16"/>
  <c r="K26" i="16"/>
  <c r="K25" i="16"/>
  <c r="K24" i="16"/>
  <c r="K23" i="16"/>
  <c r="K21" i="16"/>
  <c r="K20" i="16"/>
  <c r="K19" i="16"/>
  <c r="L16" i="16"/>
  <c r="L15" i="16"/>
  <c r="L14" i="16"/>
  <c r="L13" i="16"/>
  <c r="L12" i="16"/>
  <c r="L11" i="16"/>
  <c r="K31" i="16" l="1"/>
  <c r="H5" i="16" s="1"/>
  <c r="H6" i="16" s="1"/>
  <c r="K31" i="18"/>
  <c r="H5" i="18" s="1"/>
  <c r="H6" i="18" s="1"/>
</calcChain>
</file>

<file path=xl/comments1.xml><?xml version="1.0" encoding="utf-8"?>
<comments xmlns="http://schemas.openxmlformats.org/spreadsheetml/2006/main">
  <authors>
    <author>岡田文男</author>
    <author>n-akashi</author>
    <author>Okada</author>
  </authors>
  <commentList>
    <comment ref="H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右下の表に、学年、種目別カウントが出ます。
種目別参加表のデータに使ってください。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学年を選ぶ
女子は赤文字に変換してください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県登録番号を入力してください。
女子は赤文字に変換してください。</t>
        </r>
      </text>
    </commen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女子は赤文字に変換してください。</t>
        </r>
      </text>
    </comment>
    <comment ref="F8" authorId="2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リストより学校名等を選んでください
</t>
        </r>
      </text>
    </comment>
    <comment ref="G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参加される種目を選択してください。
２種目の場合は、２行使ってください。
※すべての欄を記入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岡田文男</author>
    <author>n-akashi</author>
    <author>Okada</author>
  </authors>
  <commentList>
    <comment ref="H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右側の表に、学年、種目別カウントが出ます。
種目別参加表のデータに使ってください。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学年を選ぶ
女子は赤文字に変換してください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学校指定の選手番号を入力してください。
女子は赤文字に変換してください。</t>
        </r>
      </text>
    </commen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女子は赤文字に変換してください。</t>
        </r>
      </text>
    </comment>
    <comment ref="F8" authorId="2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リストより学校名を選択してください
</t>
        </r>
      </text>
    </comment>
    <comment ref="G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参加される種目を選択してください。
２種目の場合は、２行使ってください。
※すべての欄を記入</t>
        </r>
      </text>
    </comment>
  </commentList>
</comments>
</file>

<file path=xl/comments3.xml><?xml version="1.0" encoding="utf-8"?>
<comments xmlns="http://schemas.openxmlformats.org/spreadsheetml/2006/main">
  <authors>
    <author>岡田文男</author>
    <author>Web管理者</author>
    <author>n-akashi</author>
  </authors>
  <commentList>
    <comment ref="J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学校名
もしくは
クラブ名
を記載してください</t>
        </r>
      </text>
    </comment>
    <comment ref="J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男女は別シートにお願いいたします。
シートをコピーしてから記載</t>
        </r>
      </text>
    </comment>
    <comment ref="J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チーム数を入力すると参加費が表示されます</t>
        </r>
      </text>
    </comment>
    <comment ref="C13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学校名をお願いいたします。
例：南小、池田小
</t>
        </r>
      </text>
    </comment>
    <comment ref="D13" authorId="1" shapeId="0">
      <text>
        <r>
          <rPr>
            <sz val="9"/>
            <color indexed="81"/>
            <rFont val="ＭＳ Ｐゴシック"/>
            <family val="3"/>
            <charset val="128"/>
          </rPr>
          <t>複数チームが参加する場合は
A、B、Cとして下さい
1チームの場合は記入不要</t>
        </r>
      </text>
    </comment>
    <comment ref="E1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学年・男女別を選んでください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3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学校名をお願いいたします。
例：南小、池田小
</t>
        </r>
      </text>
    </comment>
    <comment ref="K13" authorId="1" shapeId="0">
      <text>
        <r>
          <rPr>
            <sz val="9"/>
            <color indexed="81"/>
            <rFont val="ＭＳ Ｐゴシック"/>
            <family val="3"/>
            <charset val="128"/>
          </rPr>
          <t>複数チームが参加する場合は
A、B、Cとして下さい
1チームの場合は記入不要</t>
        </r>
      </text>
    </comment>
    <comment ref="L1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学年・男女別を選んでください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4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記録がある場合は記載してください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選手の登録番号を入力してください。
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女子は</t>
        </r>
        <r>
          <rPr>
            <b/>
            <sz val="9"/>
            <color indexed="81"/>
            <rFont val="ＭＳ Ｐゴシック"/>
            <family val="3"/>
            <charset val="128"/>
          </rPr>
          <t>赤文字</t>
        </r>
        <r>
          <rPr>
            <sz val="9"/>
            <color indexed="81"/>
            <rFont val="ＭＳ Ｐゴシック"/>
            <family val="3"/>
            <charset val="128"/>
          </rPr>
          <t>に変換してください
以下、他の用紙も同様</t>
        </r>
      </text>
    </comment>
    <comment ref="E16" authorId="0" shapeId="0">
      <text>
        <r>
          <rPr>
            <sz val="9"/>
            <color indexed="81"/>
            <rFont val="ＭＳ Ｐゴシック"/>
            <family val="3"/>
            <charset val="128"/>
          </rPr>
          <t>女子は</t>
        </r>
        <r>
          <rPr>
            <b/>
            <sz val="9"/>
            <color indexed="81"/>
            <rFont val="ＭＳ Ｐゴシック"/>
            <family val="3"/>
            <charset val="128"/>
          </rPr>
          <t>赤文字</t>
        </r>
        <r>
          <rPr>
            <sz val="9"/>
            <color indexed="81"/>
            <rFont val="ＭＳ Ｐゴシック"/>
            <family val="3"/>
            <charset val="128"/>
          </rPr>
          <t>に変換してください
以下、他の用紙も同様</t>
        </r>
      </text>
    </comment>
    <comment ref="C25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学校名をお願いいたします。
例：南小、池田小
</t>
        </r>
      </text>
    </comment>
    <comment ref="D25" authorId="1" shapeId="0">
      <text>
        <r>
          <rPr>
            <sz val="9"/>
            <color indexed="81"/>
            <rFont val="ＭＳ Ｐゴシック"/>
            <family val="3"/>
            <charset val="128"/>
          </rPr>
          <t>複数チームが参加する場合は
A、B、Cとして下さい
1チームの場合は記入不要</t>
        </r>
      </text>
    </comment>
    <comment ref="E2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学年・男女別を選んでください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学校名をお願いいたします。
例：南小、池田小
</t>
        </r>
      </text>
    </comment>
    <comment ref="K25" authorId="1" shapeId="0">
      <text>
        <r>
          <rPr>
            <sz val="9"/>
            <color indexed="81"/>
            <rFont val="ＭＳ Ｐゴシック"/>
            <family val="3"/>
            <charset val="128"/>
          </rPr>
          <t>複数チームが参加する場合は
A、B、Cとして下さい
1チームの場合は記入不要</t>
        </r>
      </text>
    </comment>
    <comment ref="L2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学年・男女別を選んでください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6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学校名をお願いいたします。
例：南小、池田小
</t>
        </r>
      </text>
    </comment>
    <comment ref="D36" authorId="1" shapeId="0">
      <text>
        <r>
          <rPr>
            <sz val="9"/>
            <color indexed="81"/>
            <rFont val="ＭＳ Ｐゴシック"/>
            <family val="3"/>
            <charset val="128"/>
          </rPr>
          <t>複数チームが参加する場合は
A、B、Cとして下さい
1チームの場合は記入不要</t>
        </r>
      </text>
    </comment>
    <comment ref="E3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学年・男女別を選んでください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6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学校名をお願いいたします。
例：南小、池田小
</t>
        </r>
      </text>
    </comment>
    <comment ref="K36" authorId="1" shapeId="0">
      <text>
        <r>
          <rPr>
            <sz val="9"/>
            <color indexed="81"/>
            <rFont val="ＭＳ Ｐゴシック"/>
            <family val="3"/>
            <charset val="128"/>
          </rPr>
          <t>複数チームが参加する場合は
A、B、Cとして下さい
1チームの場合は記入不要</t>
        </r>
      </text>
    </comment>
    <comment ref="L3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学年・男女別を選んでください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7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学校名をお願いいたします。
例：南小、池田小
</t>
        </r>
      </text>
    </comment>
    <comment ref="D47" authorId="1" shapeId="0">
      <text>
        <r>
          <rPr>
            <sz val="9"/>
            <color indexed="81"/>
            <rFont val="ＭＳ Ｐゴシック"/>
            <family val="3"/>
            <charset val="128"/>
          </rPr>
          <t>複数チームが参加する場合は
A、B、Cとして下さい
1チームの場合は記入不要</t>
        </r>
      </text>
    </comment>
    <comment ref="E4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学年・男女別を選んでください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47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学校名をお願いいたします。
例：南小、池田小
</t>
        </r>
      </text>
    </comment>
    <comment ref="K47" authorId="1" shapeId="0">
      <text>
        <r>
          <rPr>
            <sz val="9"/>
            <color indexed="81"/>
            <rFont val="ＭＳ Ｐゴシック"/>
            <family val="3"/>
            <charset val="128"/>
          </rPr>
          <t>複数チームが参加する場合は
A、B、Cとして下さい
1チームの場合は記入不要</t>
        </r>
      </text>
    </comment>
    <comment ref="L4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学年・男女別を選んでください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8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学校名をお願いいたします。
例：南小、池田小
</t>
        </r>
      </text>
    </comment>
    <comment ref="D58" authorId="1" shapeId="0">
      <text>
        <r>
          <rPr>
            <sz val="9"/>
            <color indexed="81"/>
            <rFont val="ＭＳ Ｐゴシック"/>
            <family val="3"/>
            <charset val="128"/>
          </rPr>
          <t>複数チームが参加する場合は
A、B、Cとして下さい
1チームの場合は記入不要</t>
        </r>
      </text>
    </comment>
    <comment ref="E5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学年・男女別を選んでください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58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学校名をお願いいたします。
例：南小、池田小
</t>
        </r>
      </text>
    </comment>
    <comment ref="K58" authorId="1" shapeId="0">
      <text>
        <r>
          <rPr>
            <sz val="9"/>
            <color indexed="81"/>
            <rFont val="ＭＳ Ｐゴシック"/>
            <family val="3"/>
            <charset val="128"/>
          </rPr>
          <t>複数チームが参加する場合は
A、B、Cとして下さい
1チームの場合は記入不要</t>
        </r>
      </text>
    </comment>
    <comment ref="L5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学年・男女別を選んでください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岡田文男</author>
    <author>Web管理者</author>
    <author>n-akashi</author>
  </authors>
  <commentList>
    <comment ref="J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学校名
もしくは
クラブ名
を記載してください</t>
        </r>
      </text>
    </comment>
    <comment ref="J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男女は別シートにお願いいたします。
シートをコピーしてから記載</t>
        </r>
      </text>
    </comment>
    <comment ref="J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チーム数を入力すると参加費が表示されます</t>
        </r>
      </text>
    </comment>
    <comment ref="C13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学校名をお願いいたします。
例：南小、池田小
</t>
        </r>
      </text>
    </comment>
    <comment ref="D13" authorId="1" shapeId="0">
      <text>
        <r>
          <rPr>
            <sz val="9"/>
            <color indexed="81"/>
            <rFont val="ＭＳ Ｐゴシック"/>
            <family val="3"/>
            <charset val="128"/>
          </rPr>
          <t>複数チームが参加する場合は
A、B、Cとして下さい
1チームの場合は記入不要</t>
        </r>
      </text>
    </comment>
    <comment ref="E1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学年・男女別を選んでください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3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学校名をお願いいたします。
例：南小、池田小
</t>
        </r>
      </text>
    </comment>
    <comment ref="K13" authorId="1" shapeId="0">
      <text>
        <r>
          <rPr>
            <sz val="9"/>
            <color indexed="81"/>
            <rFont val="ＭＳ Ｐゴシック"/>
            <family val="3"/>
            <charset val="128"/>
          </rPr>
          <t>複数チームが参加する場合は
A、B、Cとして下さい
1チームの場合は記入不要</t>
        </r>
      </text>
    </comment>
    <comment ref="L1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学年・男女別を選んでください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4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記録がある場合は記載してください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選手番号を入力してください。
</t>
        </r>
      </text>
    </comment>
    <comment ref="J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選手番号を入力してください。
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女子は</t>
        </r>
        <r>
          <rPr>
            <b/>
            <sz val="9"/>
            <color indexed="81"/>
            <rFont val="ＭＳ Ｐゴシック"/>
            <family val="3"/>
            <charset val="128"/>
          </rPr>
          <t>赤文字</t>
        </r>
        <r>
          <rPr>
            <sz val="9"/>
            <color indexed="81"/>
            <rFont val="ＭＳ Ｐゴシック"/>
            <family val="3"/>
            <charset val="128"/>
          </rPr>
          <t>に変換してください
以下、他の用紙も同様</t>
        </r>
      </text>
    </comment>
    <comment ref="E16" authorId="0" shapeId="0">
      <text>
        <r>
          <rPr>
            <sz val="9"/>
            <color indexed="81"/>
            <rFont val="ＭＳ Ｐゴシック"/>
            <family val="3"/>
            <charset val="128"/>
          </rPr>
          <t>女子は</t>
        </r>
        <r>
          <rPr>
            <b/>
            <sz val="9"/>
            <color indexed="81"/>
            <rFont val="ＭＳ Ｐゴシック"/>
            <family val="3"/>
            <charset val="128"/>
          </rPr>
          <t>赤文字</t>
        </r>
        <r>
          <rPr>
            <sz val="9"/>
            <color indexed="81"/>
            <rFont val="ＭＳ Ｐゴシック"/>
            <family val="3"/>
            <charset val="128"/>
          </rPr>
          <t>に変換してください
以下、他の用紙も同様</t>
        </r>
      </text>
    </comment>
    <comment ref="C25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学校名をお願いいたします。
例：南小、池田小
</t>
        </r>
      </text>
    </comment>
    <comment ref="D25" authorId="1" shapeId="0">
      <text>
        <r>
          <rPr>
            <sz val="9"/>
            <color indexed="81"/>
            <rFont val="ＭＳ Ｐゴシック"/>
            <family val="3"/>
            <charset val="128"/>
          </rPr>
          <t>複数チームが参加する場合は
A、B、Cとして下さい
1チームの場合は記入不要</t>
        </r>
      </text>
    </comment>
    <comment ref="E2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学年・男女別を選んでください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学校名をお願いいたします。
例：南小、池田小
</t>
        </r>
      </text>
    </comment>
    <comment ref="K25" authorId="1" shapeId="0">
      <text>
        <r>
          <rPr>
            <sz val="9"/>
            <color indexed="81"/>
            <rFont val="ＭＳ Ｐゴシック"/>
            <family val="3"/>
            <charset val="128"/>
          </rPr>
          <t>複数チームが参加する場合は
A、B、Cとして下さい
1チームの場合は記入不要</t>
        </r>
      </text>
    </comment>
    <comment ref="L2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学年・男女別を選んでください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8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学校名をお願いいたします。
例：南小、池田小
</t>
        </r>
      </text>
    </comment>
    <comment ref="D38" authorId="1" shapeId="0">
      <text>
        <r>
          <rPr>
            <sz val="9"/>
            <color indexed="81"/>
            <rFont val="ＭＳ Ｐゴシック"/>
            <family val="3"/>
            <charset val="128"/>
          </rPr>
          <t>複数チームが参加する場合は
A、B、Cとして下さい
1チームの場合は記入不要</t>
        </r>
      </text>
    </comment>
    <comment ref="E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学年・男女別を選んでください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8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学校名をお願いいたします。
例：南小、池田小
</t>
        </r>
      </text>
    </comment>
    <comment ref="K38" authorId="1" shapeId="0">
      <text>
        <r>
          <rPr>
            <sz val="9"/>
            <color indexed="81"/>
            <rFont val="ＭＳ Ｐゴシック"/>
            <family val="3"/>
            <charset val="128"/>
          </rPr>
          <t>複数チームが参加する場合は
A、B、Cとして下さい
1チームの場合は記入不要</t>
        </r>
      </text>
    </comment>
    <comment ref="L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学年・男女別を選んでください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学校名をお願いいたします。
例：南小、池田小
</t>
        </r>
      </text>
    </comment>
    <comment ref="D49" authorId="1" shapeId="0">
      <text>
        <r>
          <rPr>
            <sz val="9"/>
            <color indexed="81"/>
            <rFont val="ＭＳ Ｐゴシック"/>
            <family val="3"/>
            <charset val="128"/>
          </rPr>
          <t>複数チームが参加する場合は
A、B、Cとして下さい
1チームの場合は記入不要</t>
        </r>
      </text>
    </comment>
    <comment ref="E4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学年・男女別を選んでください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4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学校名をお願いいたします。
例：南小、池田小
</t>
        </r>
      </text>
    </comment>
    <comment ref="K49" authorId="1" shapeId="0">
      <text>
        <r>
          <rPr>
            <sz val="9"/>
            <color indexed="81"/>
            <rFont val="ＭＳ Ｐゴシック"/>
            <family val="3"/>
            <charset val="128"/>
          </rPr>
          <t>複数チームが参加する場合は
A、B、Cとして下さい
1チームの場合は記入不要</t>
        </r>
      </text>
    </comment>
    <comment ref="L4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学年・男女別を選んでください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0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学校名をお願いいたします。
例：南小、池田小
</t>
        </r>
      </text>
    </comment>
    <comment ref="D60" authorId="1" shapeId="0">
      <text>
        <r>
          <rPr>
            <sz val="9"/>
            <color indexed="81"/>
            <rFont val="ＭＳ Ｐゴシック"/>
            <family val="3"/>
            <charset val="128"/>
          </rPr>
          <t>複数チームが参加する場合は
A、B、Cとして下さい
1チームの場合は記入不要</t>
        </r>
      </text>
    </comment>
    <comment ref="E6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学年・男女別を選んでください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60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学校名をお願いいたします。
例：南小、池田小
</t>
        </r>
      </text>
    </comment>
    <comment ref="K60" authorId="1" shapeId="0">
      <text>
        <r>
          <rPr>
            <sz val="9"/>
            <color indexed="81"/>
            <rFont val="ＭＳ Ｐゴシック"/>
            <family val="3"/>
            <charset val="128"/>
          </rPr>
          <t>複数チームが参加する場合は
A、B、Cとして下さい
1チームの場合は記入不要</t>
        </r>
      </text>
    </comment>
    <comment ref="L6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学年・男女別を選んでください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<sst xmlns="http://schemas.openxmlformats.org/spreadsheetml/2006/main" count="306" uniqueCount="96">
  <si>
    <t>登録番号</t>
    <rPh sb="0" eb="2">
      <t>トウロク</t>
    </rPh>
    <rPh sb="2" eb="4">
      <t>バンゴウ</t>
    </rPh>
    <phoneticPr fontId="2"/>
  </si>
  <si>
    <t>氏　　名</t>
    <rPh sb="0" eb="1">
      <t>シ</t>
    </rPh>
    <rPh sb="3" eb="4">
      <t>メイ</t>
    </rPh>
    <phoneticPr fontId="2"/>
  </si>
  <si>
    <t>№</t>
    <phoneticPr fontId="2"/>
  </si>
  <si>
    <t>種　　目</t>
    <rPh sb="0" eb="1">
      <t>タネ</t>
    </rPh>
    <rPh sb="3" eb="4">
      <t>メ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</si>
  <si>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</si>
  <si>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</si>
  <si>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ボール投げ</t>
    <rPh sb="3" eb="4">
      <t>ナ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</si>
  <si>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</si>
  <si>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</si>
  <si>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登録番号</t>
    <rPh sb="0" eb="2">
      <t>トウロク</t>
    </rPh>
    <rPh sb="2" eb="4">
      <t>バンゴウ</t>
    </rPh>
    <phoneticPr fontId="8"/>
  </si>
  <si>
    <t>氏　　名</t>
    <rPh sb="0" eb="1">
      <t>シ</t>
    </rPh>
    <rPh sb="3" eb="4">
      <t>メイ</t>
    </rPh>
    <phoneticPr fontId="8"/>
  </si>
  <si>
    <t>連絡責任者名</t>
    <rPh sb="0" eb="2">
      <t>レンラク</t>
    </rPh>
    <rPh sb="2" eb="5">
      <t>セキニンシャ</t>
    </rPh>
    <rPh sb="5" eb="6">
      <t>メイ</t>
    </rPh>
    <phoneticPr fontId="8"/>
  </si>
  <si>
    <t>連絡先電話番号</t>
    <rPh sb="0" eb="3">
      <t>レンラクサキ</t>
    </rPh>
    <rPh sb="3" eb="5">
      <t>デンワ</t>
    </rPh>
    <rPh sb="5" eb="7">
      <t>バンゴウ</t>
    </rPh>
    <phoneticPr fontId="8"/>
  </si>
  <si>
    <t>参加チーム数</t>
    <rPh sb="0" eb="2">
      <t>サンカ</t>
    </rPh>
    <rPh sb="5" eb="6">
      <t>スウ</t>
    </rPh>
    <phoneticPr fontId="8"/>
  </si>
  <si>
    <t>参加費</t>
    <rPh sb="0" eb="3">
      <t>サンカヒ</t>
    </rPh>
    <phoneticPr fontId="8"/>
  </si>
  <si>
    <t>100m</t>
    <phoneticPr fontId="2"/>
  </si>
  <si>
    <t>800m</t>
    <phoneticPr fontId="2"/>
  </si>
  <si>
    <t>1500m</t>
    <phoneticPr fontId="2"/>
  </si>
  <si>
    <t>走幅跳</t>
    <rPh sb="0" eb="1">
      <t>ハシ</t>
    </rPh>
    <rPh sb="1" eb="3">
      <t>ハバト</t>
    </rPh>
    <phoneticPr fontId="2"/>
  </si>
  <si>
    <t>走高跳</t>
    <rPh sb="0" eb="1">
      <t>ハシ</t>
    </rPh>
    <rPh sb="1" eb="3">
      <t>タカト</t>
    </rPh>
    <phoneticPr fontId="2"/>
  </si>
  <si>
    <t>参加種目数</t>
    <rPh sb="0" eb="2">
      <t>サンカ</t>
    </rPh>
    <rPh sb="2" eb="4">
      <t>シュモク</t>
    </rPh>
    <rPh sb="4" eb="5">
      <t>スウ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</si>
  <si>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</si>
  <si>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</si>
  <si>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</si>
  <si>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選手番号</t>
    <rPh sb="0" eb="2">
      <t>センシュ</t>
    </rPh>
    <rPh sb="2" eb="4">
      <t>バンゴウ</t>
    </rPh>
    <phoneticPr fontId="2"/>
  </si>
  <si>
    <t>登録者：学年別リレー参加申込票（４×100mR）</t>
    <rPh sb="0" eb="3">
      <t>トウロクシャ</t>
    </rPh>
    <rPh sb="4" eb="7">
      <t>ガクネンベツ</t>
    </rPh>
    <rPh sb="10" eb="12">
      <t>サンカ</t>
    </rPh>
    <rPh sb="12" eb="15">
      <t>モウシコミヒョウ</t>
    </rPh>
    <phoneticPr fontId="8"/>
  </si>
  <si>
    <t>選手番号</t>
    <rPh sb="0" eb="2">
      <t>センシュ</t>
    </rPh>
    <rPh sb="2" eb="4">
      <t>バンゴウ</t>
    </rPh>
    <phoneticPr fontId="8"/>
  </si>
  <si>
    <t>参加費（円）</t>
    <rPh sb="0" eb="3">
      <t>サンカヒ</t>
    </rPh>
    <rPh sb="4" eb="5">
      <t>エン</t>
    </rPh>
    <phoneticPr fontId="2"/>
  </si>
  <si>
    <t>※男女別に作成</t>
    <rPh sb="1" eb="3">
      <t>ダンジョ</t>
    </rPh>
    <rPh sb="3" eb="4">
      <t>ベツ</t>
    </rPh>
    <rPh sb="5" eb="7">
      <t>サクセイ</t>
    </rPh>
    <phoneticPr fontId="2"/>
  </si>
  <si>
    <t>学校名・クラブ名</t>
    <rPh sb="0" eb="2">
      <t>ガッコウ</t>
    </rPh>
    <rPh sb="2" eb="3">
      <t>メイ</t>
    </rPh>
    <rPh sb="7" eb="8">
      <t>メイ</t>
    </rPh>
    <phoneticPr fontId="2"/>
  </si>
  <si>
    <t>学校名・クラブ名</t>
    <rPh sb="0" eb="2">
      <t>ガッコウ</t>
    </rPh>
    <rPh sb="2" eb="3">
      <t>メイ</t>
    </rPh>
    <rPh sb="7" eb="8">
      <t>メイ</t>
    </rPh>
    <phoneticPr fontId="8"/>
  </si>
  <si>
    <t>カウント</t>
  </si>
  <si>
    <t>A</t>
    <phoneticPr fontId="9"/>
  </si>
  <si>
    <t>B</t>
    <phoneticPr fontId="9"/>
  </si>
  <si>
    <t>C</t>
    <phoneticPr fontId="9"/>
  </si>
  <si>
    <t>D</t>
    <phoneticPr fontId="9"/>
  </si>
  <si>
    <t>記載例</t>
    <rPh sb="0" eb="2">
      <t>キサイ</t>
    </rPh>
    <rPh sb="2" eb="3">
      <t>レイ</t>
    </rPh>
    <phoneticPr fontId="9"/>
  </si>
  <si>
    <t>カウント</t>
    <phoneticPr fontId="9"/>
  </si>
  <si>
    <t>4年-100m</t>
    <rPh sb="1" eb="2">
      <t>ネン</t>
    </rPh>
    <phoneticPr fontId="2"/>
  </si>
  <si>
    <t>4年-800m</t>
    <phoneticPr fontId="2"/>
  </si>
  <si>
    <t>5年-100m</t>
    <phoneticPr fontId="2"/>
  </si>
  <si>
    <t>5年-1500m</t>
    <phoneticPr fontId="2"/>
  </si>
  <si>
    <t>5年-走幅跳</t>
    <rPh sb="3" eb="4">
      <t>ハシ</t>
    </rPh>
    <rPh sb="4" eb="6">
      <t>ハバト</t>
    </rPh>
    <phoneticPr fontId="2"/>
  </si>
  <si>
    <t>5年-走高跳</t>
    <rPh sb="3" eb="4">
      <t>ハシ</t>
    </rPh>
    <rPh sb="4" eb="6">
      <t>タカト</t>
    </rPh>
    <phoneticPr fontId="2"/>
  </si>
  <si>
    <t>5年-ボール投げ</t>
    <rPh sb="6" eb="7">
      <t>ナ</t>
    </rPh>
    <phoneticPr fontId="2"/>
  </si>
  <si>
    <t>6年-100m</t>
    <phoneticPr fontId="2"/>
  </si>
  <si>
    <t>6年-1500m</t>
    <phoneticPr fontId="2"/>
  </si>
  <si>
    <t>6年-走幅跳</t>
    <rPh sb="3" eb="4">
      <t>ハシ</t>
    </rPh>
    <rPh sb="4" eb="6">
      <t>ハバト</t>
    </rPh>
    <phoneticPr fontId="2"/>
  </si>
  <si>
    <t>6年-走高跳</t>
    <rPh sb="3" eb="4">
      <t>ハシ</t>
    </rPh>
    <rPh sb="4" eb="6">
      <t>タカト</t>
    </rPh>
    <phoneticPr fontId="2"/>
  </si>
  <si>
    <t>6年-ボール投げ</t>
    <rPh sb="6" eb="7">
      <t>ナ</t>
    </rPh>
    <phoneticPr fontId="2"/>
  </si>
  <si>
    <t>合　　　計</t>
  </si>
  <si>
    <t>合　　　計</t>
    <rPh sb="0" eb="1">
      <t>ア</t>
    </rPh>
    <rPh sb="4" eb="5">
      <t>ケイ</t>
    </rPh>
    <phoneticPr fontId="11"/>
  </si>
  <si>
    <t>学年別（必須）</t>
    <rPh sb="0" eb="3">
      <t>ガクネンベツ</t>
    </rPh>
    <rPh sb="4" eb="6">
      <t>ヒッス</t>
    </rPh>
    <phoneticPr fontId="2"/>
  </si>
  <si>
    <t>5年男子</t>
    <rPh sb="1" eb="2">
      <t>ネン</t>
    </rPh>
    <rPh sb="2" eb="4">
      <t>ダンシ</t>
    </rPh>
    <phoneticPr fontId="10"/>
  </si>
  <si>
    <t>6年男子</t>
    <rPh sb="1" eb="2">
      <t>ネン</t>
    </rPh>
    <rPh sb="2" eb="4">
      <t>ダンシ</t>
    </rPh>
    <phoneticPr fontId="10"/>
  </si>
  <si>
    <t>5年女子</t>
    <rPh sb="1" eb="2">
      <t>ネン</t>
    </rPh>
    <rPh sb="2" eb="4">
      <t>ジョシ</t>
    </rPh>
    <phoneticPr fontId="10"/>
  </si>
  <si>
    <t>6年女子</t>
    <rPh sb="1" eb="2">
      <t>ネン</t>
    </rPh>
    <rPh sb="2" eb="4">
      <t>ジョシ</t>
    </rPh>
    <phoneticPr fontId="10"/>
  </si>
  <si>
    <t>男子</t>
    <rPh sb="0" eb="2">
      <t>ダンシ</t>
    </rPh>
    <phoneticPr fontId="10"/>
  </si>
  <si>
    <t>女子</t>
    <rPh sb="0" eb="2">
      <t>ジョシ</t>
    </rPh>
    <phoneticPr fontId="10"/>
  </si>
  <si>
    <t>男　女　別</t>
    <rPh sb="0" eb="1">
      <t>オトコ</t>
    </rPh>
    <rPh sb="2" eb="3">
      <t>オンナ</t>
    </rPh>
    <rPh sb="4" eb="5">
      <t>ベツ</t>
    </rPh>
    <phoneticPr fontId="10"/>
  </si>
  <si>
    <t>※男女別シートに作成してください</t>
    <rPh sb="1" eb="3">
      <t>ダンジョ</t>
    </rPh>
    <rPh sb="3" eb="4">
      <t>ベツ</t>
    </rPh>
    <rPh sb="8" eb="10">
      <t>サクセイ</t>
    </rPh>
    <phoneticPr fontId="10"/>
  </si>
  <si>
    <t>所属</t>
    <rPh sb="0" eb="2">
      <t>ショゾク</t>
    </rPh>
    <phoneticPr fontId="11"/>
  </si>
  <si>
    <t>東</t>
    <rPh sb="0" eb="1">
      <t>ヒガシ</t>
    </rPh>
    <phoneticPr fontId="11"/>
  </si>
  <si>
    <t>西</t>
    <rPh sb="0" eb="1">
      <t>ニシ</t>
    </rPh>
    <phoneticPr fontId="11"/>
  </si>
  <si>
    <t>南</t>
    <rPh sb="0" eb="1">
      <t>ミナミ</t>
    </rPh>
    <phoneticPr fontId="11"/>
  </si>
  <si>
    <t>国高</t>
    <rPh sb="0" eb="2">
      <t>ク</t>
    </rPh>
    <phoneticPr fontId="11"/>
  </si>
  <si>
    <t>吉野</t>
    <rPh sb="0" eb="2">
      <t>ヨシノ</t>
    </rPh>
    <phoneticPr fontId="11"/>
  </si>
  <si>
    <t>北新庄</t>
    <rPh sb="0" eb="3">
      <t>キ</t>
    </rPh>
    <phoneticPr fontId="11"/>
  </si>
  <si>
    <t>北日野</t>
    <rPh sb="0" eb="3">
      <t>キ</t>
    </rPh>
    <phoneticPr fontId="11"/>
  </si>
  <si>
    <t>神山</t>
    <rPh sb="0" eb="2">
      <t>カミヤマ</t>
    </rPh>
    <phoneticPr fontId="11"/>
  </si>
  <si>
    <t>花筐</t>
    <rPh sb="0" eb="2">
      <t>カ</t>
    </rPh>
    <phoneticPr fontId="11"/>
  </si>
  <si>
    <t>大虫</t>
    <rPh sb="0" eb="2">
      <t>オ</t>
    </rPh>
    <phoneticPr fontId="11"/>
  </si>
  <si>
    <t>王子保</t>
    <rPh sb="0" eb="3">
      <t>オ</t>
    </rPh>
    <phoneticPr fontId="11"/>
  </si>
  <si>
    <t>味真野</t>
    <rPh sb="0" eb="3">
      <t>ア</t>
    </rPh>
    <phoneticPr fontId="11"/>
  </si>
  <si>
    <t>服間</t>
    <rPh sb="0" eb="2">
      <t>フ</t>
    </rPh>
    <phoneticPr fontId="11"/>
  </si>
  <si>
    <t>坂口</t>
    <rPh sb="0" eb="2">
      <t>サ</t>
    </rPh>
    <phoneticPr fontId="11"/>
  </si>
  <si>
    <t>白山</t>
    <rPh sb="0" eb="2">
      <t>シラヤマ</t>
    </rPh>
    <phoneticPr fontId="11"/>
  </si>
  <si>
    <t>南中山</t>
    <rPh sb="0" eb="3">
      <t>ミ</t>
    </rPh>
    <phoneticPr fontId="11"/>
  </si>
  <si>
    <t>岡本</t>
    <rPh sb="0" eb="2">
      <t>オ</t>
    </rPh>
    <phoneticPr fontId="11"/>
  </si>
  <si>
    <t>池田</t>
    <rPh sb="0" eb="2">
      <t>イケダ</t>
    </rPh>
    <phoneticPr fontId="11"/>
  </si>
  <si>
    <t>所　属</t>
    <rPh sb="0" eb="1">
      <t>トコロ</t>
    </rPh>
    <rPh sb="2" eb="3">
      <t>ゾク</t>
    </rPh>
    <phoneticPr fontId="11"/>
  </si>
  <si>
    <t>越前AC</t>
    <rPh sb="0" eb="2">
      <t>エチゼン</t>
    </rPh>
    <phoneticPr fontId="11"/>
  </si>
  <si>
    <t>A</t>
  </si>
  <si>
    <t>参加費(円）</t>
    <rPh sb="0" eb="3">
      <t>サンカヒ</t>
    </rPh>
    <rPh sb="4" eb="5">
      <t>エン</t>
    </rPh>
    <phoneticPr fontId="2"/>
  </si>
  <si>
    <t>発走順</t>
    <rPh sb="0" eb="2">
      <t>ハッソウ</t>
    </rPh>
    <rPh sb="2" eb="3">
      <t>ジュン</t>
    </rPh>
    <phoneticPr fontId="10"/>
  </si>
  <si>
    <t>※発走順は記入不要</t>
    <rPh sb="1" eb="3">
      <t>ハッソウ</t>
    </rPh>
    <rPh sb="3" eb="4">
      <t>ジュン</t>
    </rPh>
    <rPh sb="5" eb="7">
      <t>キニュウ</t>
    </rPh>
    <rPh sb="7" eb="9">
      <t>フヨウ</t>
    </rPh>
    <phoneticPr fontId="10"/>
  </si>
  <si>
    <t>大会参加申込票：記録会の部（未登録者）個人種目</t>
    <rPh sb="0" eb="2">
      <t>タイカイ</t>
    </rPh>
    <rPh sb="2" eb="4">
      <t>サンカ</t>
    </rPh>
    <rPh sb="4" eb="7">
      <t>モウシコミヒョウ</t>
    </rPh>
    <rPh sb="8" eb="10">
      <t>キロク</t>
    </rPh>
    <rPh sb="10" eb="11">
      <t>カイ</t>
    </rPh>
    <rPh sb="12" eb="13">
      <t>ブ</t>
    </rPh>
    <rPh sb="14" eb="15">
      <t>ミ</t>
    </rPh>
    <rPh sb="15" eb="18">
      <t>トウロクシャ</t>
    </rPh>
    <rPh sb="19" eb="21">
      <t>コジン</t>
    </rPh>
    <rPh sb="21" eb="23">
      <t>シュモク</t>
    </rPh>
    <phoneticPr fontId="2"/>
  </si>
  <si>
    <t>大会参加申込票：(登録者）個人種目</t>
    <rPh sb="0" eb="2">
      <t>タイカイ</t>
    </rPh>
    <rPh sb="2" eb="4">
      <t>サンカ</t>
    </rPh>
    <rPh sb="4" eb="7">
      <t>モウシコミヒョウ</t>
    </rPh>
    <rPh sb="9" eb="12">
      <t>トウロクシャ</t>
    </rPh>
    <rPh sb="13" eb="15">
      <t>コジン</t>
    </rPh>
    <rPh sb="15" eb="17">
      <t>シュモク</t>
    </rPh>
    <phoneticPr fontId="2"/>
  </si>
  <si>
    <t>学 年</t>
    <rPh sb="0" eb="1">
      <t>ガク</t>
    </rPh>
    <rPh sb="2" eb="3">
      <t>ネン</t>
    </rPh>
    <phoneticPr fontId="9"/>
  </si>
  <si>
    <t>記　録</t>
    <rPh sb="0" eb="1">
      <t>キ</t>
    </rPh>
    <rPh sb="2" eb="3">
      <t>ロク</t>
    </rPh>
    <phoneticPr fontId="8"/>
  </si>
  <si>
    <t>順 位</t>
    <rPh sb="0" eb="1">
      <t>ジュン</t>
    </rPh>
    <rPh sb="2" eb="3">
      <t>クライ</t>
    </rPh>
    <phoneticPr fontId="10"/>
  </si>
  <si>
    <t>男女別</t>
    <rPh sb="0" eb="2">
      <t>ダンジョ</t>
    </rPh>
    <rPh sb="2" eb="3">
      <t>ベツ</t>
    </rPh>
    <phoneticPr fontId="2"/>
  </si>
  <si>
    <t>男　女　別　</t>
    <rPh sb="0" eb="1">
      <t>オトコ</t>
    </rPh>
    <rPh sb="2" eb="3">
      <t>オンナ</t>
    </rPh>
    <rPh sb="4" eb="5">
      <t>ベツ</t>
    </rPh>
    <phoneticPr fontId="10"/>
  </si>
  <si>
    <t>記録会の部（未登録者）：学年別リレー参加申込票（４×100mR）</t>
    <rPh sb="0" eb="2">
      <t>キロク</t>
    </rPh>
    <rPh sb="2" eb="3">
      <t>カイ</t>
    </rPh>
    <rPh sb="4" eb="5">
      <t>ブ</t>
    </rPh>
    <rPh sb="6" eb="7">
      <t>ミ</t>
    </rPh>
    <rPh sb="7" eb="10">
      <t>トウロクシャ</t>
    </rPh>
    <rPh sb="12" eb="15">
      <t>ガクネンベツ</t>
    </rPh>
    <rPh sb="18" eb="20">
      <t>サンカ</t>
    </rPh>
    <rPh sb="20" eb="23">
      <t>モウシコミヒョウ</t>
    </rPh>
    <phoneticPr fontId="8"/>
  </si>
  <si>
    <t>※男女は別シートに作成してください</t>
    <rPh sb="1" eb="3">
      <t>ダンジョ</t>
    </rPh>
    <rPh sb="4" eb="5">
      <t>ベツ</t>
    </rPh>
    <rPh sb="9" eb="11">
      <t>サクセイ</t>
    </rPh>
    <phoneticPr fontId="2"/>
  </si>
  <si>
    <t>ﾖﾐｶﾞﾅ（半角）</t>
    <rPh sb="6" eb="8">
      <t>ハンカク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</si>
</sst>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.949999999999999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ＤＦ特太ゴシック体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ＤＦ特太ゴシック体"/>
      <family val="3"/>
      <charset val="128"/>
    </font>
    <font>
      <sz val="10"/>
      <color rgb="FFFF0000"/>
      <name val="ＭＳ ゴシック"/>
      <family val="3"/>
      <charset val="128"/>
    </font>
    <font>
      <sz val="20"/>
      <color theme="1"/>
      <name val="ＤＦ特太ゴシック体"/>
      <family val="3"/>
      <charset val="128"/>
    </font>
    <font>
      <sz val="11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9"/>
      <color rgb="FFFF0000"/>
      <name val="ＭＳ ゴシック"/>
      <family val="3"/>
      <charset val="128"/>
    </font>
    <font>
      <sz val="9"/>
      <name val="ＭＳ Ｐ明朝"/>
      <family val="1"/>
      <charset val="128"/>
    </font>
    <font>
      <b/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13" fillId="0" borderId="0">
      <alignment vertical="center"/>
    </xf>
  </cellStyleXfs>
  <cellXfs count="127">
    <xf numFmtId="0" fontId="0" fillId="0" borderId="0" xfId="0">
      <alignment vertical="center"/>
    </xf>
    <xf numFmtId="0" fontId="6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 shrinkToFit="1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15" fillId="0" borderId="0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6" fillId="0" borderId="7" xfId="2" applyFont="1" applyBorder="1" applyAlignment="1" applyProtection="1">
      <alignment horizontal="center" vertical="center" wrapText="1"/>
      <protection locked="0"/>
    </xf>
    <xf numFmtId="0" fontId="6" fillId="0" borderId="1" xfId="2" applyFont="1" applyBorder="1" applyAlignment="1" applyProtection="1">
      <alignment horizontal="center" vertical="center" wrapText="1"/>
      <protection locked="0"/>
    </xf>
    <xf numFmtId="0" fontId="6" fillId="0" borderId="13" xfId="2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6" fillId="0" borderId="9" xfId="2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176" fontId="16" fillId="0" borderId="0" xfId="0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6" fillId="2" borderId="3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left" vertical="center"/>
    </xf>
    <xf numFmtId="0" fontId="6" fillId="2" borderId="21" xfId="2" applyFont="1" applyFill="1" applyBorder="1" applyAlignment="1">
      <alignment horizontal="center" vertical="center"/>
    </xf>
    <xf numFmtId="0" fontId="6" fillId="2" borderId="22" xfId="2" applyFont="1" applyFill="1" applyBorder="1" applyAlignment="1">
      <alignment horizontal="left" vertical="center"/>
    </xf>
    <xf numFmtId="0" fontId="6" fillId="2" borderId="23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left" vertical="center"/>
    </xf>
    <xf numFmtId="0" fontId="6" fillId="2" borderId="10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left" vertical="center"/>
    </xf>
    <xf numFmtId="0" fontId="6" fillId="2" borderId="11" xfId="2" applyFont="1" applyFill="1" applyBorder="1" applyAlignment="1">
      <alignment horizontal="center" vertical="center"/>
    </xf>
    <xf numFmtId="0" fontId="6" fillId="2" borderId="14" xfId="2" applyFont="1" applyFill="1" applyBorder="1" applyAlignment="1">
      <alignment horizontal="lef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24" xfId="2" applyFont="1" applyFill="1" applyBorder="1" applyAlignment="1">
      <alignment horizontal="left" vertical="center"/>
    </xf>
    <xf numFmtId="0" fontId="6" fillId="2" borderId="25" xfId="2" applyFont="1" applyFill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13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right" vertical="center" wrapText="1"/>
    </xf>
    <xf numFmtId="0" fontId="6" fillId="0" borderId="17" xfId="2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24" fillId="0" borderId="0" xfId="2" applyFont="1" applyAlignment="1">
      <alignment horizontal="center" vertical="center" wrapText="1"/>
    </xf>
    <xf numFmtId="0" fontId="25" fillId="0" borderId="1" xfId="2" applyFont="1" applyBorder="1" applyAlignment="1">
      <alignment horizontal="distributed" vertical="center" wrapText="1"/>
    </xf>
    <xf numFmtId="0" fontId="25" fillId="0" borderId="1" xfId="2" applyFont="1" applyBorder="1" applyAlignment="1">
      <alignment horizontal="distributed" vertical="center"/>
    </xf>
    <xf numFmtId="0" fontId="25" fillId="0" borderId="2" xfId="2" applyFont="1" applyBorder="1" applyAlignment="1">
      <alignment horizontal="distributed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>
      <alignment vertical="center"/>
    </xf>
    <xf numFmtId="0" fontId="15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5" fillId="0" borderId="32" xfId="0" applyFont="1" applyBorder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24" fillId="0" borderId="0" xfId="2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distributed" vertical="distributed"/>
    </xf>
    <xf numFmtId="0" fontId="15" fillId="0" borderId="29" xfId="0" applyFont="1" applyBorder="1" applyAlignment="1">
      <alignment horizontal="distributed" vertical="distributed"/>
    </xf>
    <xf numFmtId="0" fontId="15" fillId="0" borderId="17" xfId="0" applyFont="1" applyBorder="1" applyAlignment="1">
      <alignment horizontal="distributed" vertical="distributed"/>
    </xf>
    <xf numFmtId="0" fontId="15" fillId="0" borderId="1" xfId="0" applyFont="1" applyBorder="1" applyAlignment="1">
      <alignment horizontal="distributed" vertical="distributed"/>
    </xf>
    <xf numFmtId="0" fontId="16" fillId="0" borderId="19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76" fontId="16" fillId="0" borderId="19" xfId="0" applyNumberFormat="1" applyFont="1" applyBorder="1" applyAlignment="1">
      <alignment horizontal="center" vertical="center"/>
    </xf>
    <xf numFmtId="176" fontId="16" fillId="0" borderId="29" xfId="0" applyNumberFormat="1" applyFont="1" applyBorder="1" applyAlignment="1">
      <alignment horizontal="center" vertical="center"/>
    </xf>
    <xf numFmtId="176" fontId="16" fillId="0" borderId="17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0" fontId="15" fillId="0" borderId="29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</cellXfs>
  <cellStyles count="5">
    <cellStyle name="桁区切り 2" xfId="1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M106"/>
  <sheetViews>
    <sheetView tabSelected="1" zoomScaleNormal="100" workbookViewId="0">
      <selection activeCell="F8" sqref="F8"/>
    </sheetView>
  </sheetViews>
  <sheetFormatPr defaultRowHeight="22.5" customHeight="1"/>
  <cols>
    <col min="1" max="1" width="4.125" style="2" customWidth="1"/>
    <col min="2" max="2" width="5.875" style="2" bestFit="1" customWidth="1"/>
    <col min="3" max="3" width="9" style="2" bestFit="1" customWidth="1"/>
    <col min="4" max="5" width="12.75" style="1" customWidth="1"/>
    <col min="6" max="6" width="8.375" style="1" customWidth="1"/>
    <col min="7" max="7" width="12.25" style="1" bestFit="1" customWidth="1"/>
    <col min="8" max="8" width="15" style="2" customWidth="1"/>
    <col min="9" max="9" width="9" style="2"/>
    <col min="10" max="10" width="14.875" style="2" bestFit="1" customWidth="1"/>
    <col min="11" max="12" width="10.5" style="2" bestFit="1" customWidth="1"/>
    <col min="13" max="13" width="9" style="2" customWidth="1"/>
    <col min="14" max="16384" width="9" style="2"/>
  </cols>
  <sheetData>
    <row r="1" spans="1:13" ht="26.25" customHeight="1">
      <c r="C1" s="100" t="s">
        <v>87</v>
      </c>
      <c r="D1" s="100"/>
      <c r="E1" s="100"/>
      <c r="F1" s="100"/>
      <c r="G1" s="100"/>
      <c r="H1" s="100"/>
    </row>
    <row r="2" spans="1:13" ht="24.95" customHeight="1">
      <c r="C2" s="101" t="s">
        <v>94</v>
      </c>
      <c r="D2" s="101"/>
      <c r="E2" s="101"/>
      <c r="F2" s="43"/>
      <c r="G2" s="78" t="s">
        <v>29</v>
      </c>
      <c r="H2" s="70"/>
    </row>
    <row r="3" spans="1:13" ht="20.25" customHeight="1">
      <c r="C3" s="36"/>
      <c r="D3" s="41"/>
      <c r="E3" s="41"/>
      <c r="F3" s="41"/>
      <c r="G3" s="78" t="s">
        <v>4</v>
      </c>
      <c r="H3" s="42"/>
    </row>
    <row r="4" spans="1:13" ht="20.25" customHeight="1">
      <c r="C4" s="11" t="s">
        <v>91</v>
      </c>
      <c r="D4" s="33"/>
      <c r="E4" s="72"/>
      <c r="F4" s="72"/>
      <c r="G4" s="79" t="s">
        <v>5</v>
      </c>
      <c r="H4" s="42"/>
    </row>
    <row r="5" spans="1:13" ht="20.25" customHeight="1">
      <c r="G5" s="78" t="s">
        <v>20</v>
      </c>
      <c r="H5" s="71">
        <f>K31</f>
        <v>0</v>
      </c>
    </row>
    <row r="6" spans="1:13" ht="20.25" customHeight="1" thickBot="1">
      <c r="G6" s="80" t="s">
        <v>83</v>
      </c>
      <c r="H6" s="69">
        <f>H5*300</f>
        <v>0</v>
      </c>
    </row>
    <row r="7" spans="1:13" ht="21" customHeight="1" thickBot="1">
      <c r="A7" s="3" t="s">
        <v>2</v>
      </c>
      <c r="B7" s="37" t="s">
        <v>88</v>
      </c>
      <c r="C7" s="4" t="s">
        <v>0</v>
      </c>
      <c r="D7" s="5" t="s">
        <v>1</v>
      </c>
      <c r="E7" s="5" t="s">
        <v>95</v>
      </c>
      <c r="F7" s="5" t="s">
        <v>61</v>
      </c>
      <c r="G7" s="5" t="s">
        <v>3</v>
      </c>
      <c r="H7" s="6" t="s">
        <v>52</v>
      </c>
      <c r="J7" s="17"/>
    </row>
    <row r="8" spans="1:13" ht="21" customHeight="1">
      <c r="A8" s="7">
        <v>1</v>
      </c>
      <c r="B8" s="38"/>
      <c r="C8" s="8"/>
      <c r="D8" s="9"/>
      <c r="E8" s="9"/>
      <c r="F8" s="9"/>
      <c r="G8" s="27"/>
      <c r="H8" s="14"/>
      <c r="I8" s="18"/>
      <c r="J8" s="17"/>
    </row>
    <row r="9" spans="1:13" ht="21" customHeight="1">
      <c r="A9" s="10">
        <v>2</v>
      </c>
      <c r="B9" s="39"/>
      <c r="C9" s="11"/>
      <c r="D9" s="42"/>
      <c r="E9" s="65"/>
      <c r="F9" s="65"/>
      <c r="G9" s="28"/>
      <c r="H9" s="15"/>
      <c r="I9" s="18"/>
      <c r="J9" s="17"/>
    </row>
    <row r="10" spans="1:13" ht="21" customHeight="1">
      <c r="A10" s="10">
        <v>3</v>
      </c>
      <c r="B10" s="39"/>
      <c r="C10" s="11"/>
      <c r="D10" s="42"/>
      <c r="E10" s="65"/>
      <c r="F10" s="65"/>
      <c r="G10" s="29"/>
      <c r="H10" s="15"/>
      <c r="J10" s="17"/>
      <c r="K10" s="11"/>
      <c r="L10" s="11" t="s">
        <v>31</v>
      </c>
    </row>
    <row r="11" spans="1:13" ht="21" customHeight="1">
      <c r="A11" s="10">
        <v>4</v>
      </c>
      <c r="B11" s="39"/>
      <c r="C11" s="11"/>
      <c r="D11" s="42"/>
      <c r="E11" s="65"/>
      <c r="F11" s="65"/>
      <c r="G11" s="28"/>
      <c r="H11" s="15"/>
      <c r="J11" s="17"/>
      <c r="K11" s="11" t="s">
        <v>15</v>
      </c>
      <c r="L11" s="11">
        <f>COUNTIF(G8:G106,"100m")</f>
        <v>0</v>
      </c>
      <c r="M11" s="2" t="s">
        <v>7</v>
      </c>
    </row>
    <row r="12" spans="1:13" ht="21" customHeight="1">
      <c r="A12" s="10">
        <v>5</v>
      </c>
      <c r="B12" s="39"/>
      <c r="C12" s="11"/>
      <c r="D12" s="42"/>
      <c r="E12" s="65"/>
      <c r="F12" s="65"/>
      <c r="G12" s="28"/>
      <c r="H12" s="15"/>
      <c r="J12" s="2" t="s">
        <v>21</v>
      </c>
      <c r="K12" s="11" t="s">
        <v>16</v>
      </c>
      <c r="L12" s="11">
        <f>COUNTIF(G8:G106,"800m")</f>
        <v>0</v>
      </c>
      <c r="M12" s="2" t="s">
        <v>8</v>
      </c>
    </row>
    <row r="13" spans="1:13" ht="21" customHeight="1">
      <c r="A13" s="10">
        <v>6</v>
      </c>
      <c r="B13" s="39"/>
      <c r="C13" s="11"/>
      <c r="D13" s="42"/>
      <c r="E13" s="65"/>
      <c r="F13" s="65"/>
      <c r="G13" s="28"/>
      <c r="H13" s="15"/>
      <c r="J13" s="2" t="s">
        <v>22</v>
      </c>
      <c r="K13" s="11" t="s">
        <v>17</v>
      </c>
      <c r="L13" s="11">
        <f>COUNTIF(G8:G106,"1500m")</f>
        <v>0</v>
      </c>
    </row>
    <row r="14" spans="1:13" ht="21" customHeight="1">
      <c r="A14" s="10">
        <v>7</v>
      </c>
      <c r="B14" s="39"/>
      <c r="C14" s="11"/>
      <c r="D14" s="42"/>
      <c r="E14" s="65"/>
      <c r="F14" s="65"/>
      <c r="G14" s="28"/>
      <c r="H14" s="15"/>
      <c r="J14" s="2" t="s">
        <v>23</v>
      </c>
      <c r="K14" s="11" t="s">
        <v>18</v>
      </c>
      <c r="L14" s="11">
        <f>COUNTIF(G8:G106,"走幅跳")</f>
        <v>0</v>
      </c>
    </row>
    <row r="15" spans="1:13" ht="21" customHeight="1">
      <c r="A15" s="10">
        <v>8</v>
      </c>
      <c r="B15" s="39"/>
      <c r="C15" s="11"/>
      <c r="D15" s="42"/>
      <c r="E15" s="65"/>
      <c r="F15" s="65"/>
      <c r="G15" s="28"/>
      <c r="H15" s="15"/>
      <c r="J15" s="18"/>
      <c r="K15" s="11" t="s">
        <v>19</v>
      </c>
      <c r="L15" s="11">
        <f>COUNTIF(G8:G106,"走高跳")</f>
        <v>0</v>
      </c>
    </row>
    <row r="16" spans="1:13" ht="21" customHeight="1">
      <c r="A16" s="10">
        <v>9</v>
      </c>
      <c r="B16" s="39"/>
      <c r="C16" s="11"/>
      <c r="D16" s="42"/>
      <c r="E16" s="65"/>
      <c r="F16" s="65"/>
      <c r="G16" s="28"/>
      <c r="H16" s="15"/>
      <c r="K16" s="11" t="s">
        <v>6</v>
      </c>
      <c r="L16" s="11">
        <f>COUNTIF(G8:G106,"ボール投げ")</f>
        <v>0</v>
      </c>
    </row>
    <row r="17" spans="1:11" ht="21" customHeight="1" thickBot="1">
      <c r="A17" s="10">
        <v>10</v>
      </c>
      <c r="B17" s="39"/>
      <c r="C17" s="11"/>
      <c r="D17" s="42"/>
      <c r="E17" s="65"/>
      <c r="F17" s="65"/>
      <c r="G17" s="28"/>
      <c r="H17" s="15"/>
    </row>
    <row r="18" spans="1:11" ht="21" customHeight="1" thickBot="1">
      <c r="A18" s="10">
        <v>11</v>
      </c>
      <c r="B18" s="39"/>
      <c r="C18" s="11"/>
      <c r="D18" s="42"/>
      <c r="E18" s="65"/>
      <c r="F18" s="65"/>
      <c r="G18" s="28"/>
      <c r="H18" s="15"/>
      <c r="J18" s="47"/>
      <c r="K18" s="48" t="s">
        <v>37</v>
      </c>
    </row>
    <row r="19" spans="1:11" ht="21" customHeight="1">
      <c r="A19" s="10">
        <v>12</v>
      </c>
      <c r="B19" s="39"/>
      <c r="C19" s="11"/>
      <c r="D19" s="42"/>
      <c r="E19" s="65"/>
      <c r="F19" s="65"/>
      <c r="G19" s="28"/>
      <c r="H19" s="15"/>
      <c r="J19" s="49" t="s">
        <v>38</v>
      </c>
      <c r="K19" s="50">
        <f>COUNTIF(H8:H106,"4年-100m")</f>
        <v>0</v>
      </c>
    </row>
    <row r="20" spans="1:11" ht="21" customHeight="1" thickBot="1">
      <c r="A20" s="10">
        <v>13</v>
      </c>
      <c r="B20" s="39"/>
      <c r="C20" s="11"/>
      <c r="D20" s="42"/>
      <c r="E20" s="65"/>
      <c r="F20" s="65"/>
      <c r="G20" s="28"/>
      <c r="H20" s="15"/>
      <c r="J20" s="51" t="s">
        <v>39</v>
      </c>
      <c r="K20" s="52">
        <f>COUNTIF(H8:H106,"4年-800m")</f>
        <v>0</v>
      </c>
    </row>
    <row r="21" spans="1:11" ht="21" customHeight="1">
      <c r="A21" s="10">
        <v>14</v>
      </c>
      <c r="B21" s="11"/>
      <c r="C21" s="11"/>
      <c r="D21" s="42"/>
      <c r="E21" s="65"/>
      <c r="F21" s="65"/>
      <c r="G21" s="28"/>
      <c r="H21" s="15"/>
      <c r="J21" s="53" t="s">
        <v>40</v>
      </c>
      <c r="K21" s="54">
        <f>COUNTIF(H8:H106,"5年-100m")</f>
        <v>0</v>
      </c>
    </row>
    <row r="22" spans="1:11" ht="21" customHeight="1">
      <c r="A22" s="10">
        <v>15</v>
      </c>
      <c r="B22" s="11"/>
      <c r="C22" s="11"/>
      <c r="D22" s="42"/>
      <c r="E22" s="65"/>
      <c r="F22" s="65"/>
      <c r="G22" s="28"/>
      <c r="H22" s="15"/>
      <c r="J22" s="55" t="s">
        <v>41</v>
      </c>
      <c r="K22" s="56">
        <f>COUNTIF(H9:H107,"5年-1500m")</f>
        <v>0</v>
      </c>
    </row>
    <row r="23" spans="1:11" ht="21" customHeight="1">
      <c r="A23" s="10">
        <v>16</v>
      </c>
      <c r="B23" s="11"/>
      <c r="C23" s="11"/>
      <c r="D23" s="42"/>
      <c r="E23" s="65"/>
      <c r="F23" s="65"/>
      <c r="G23" s="28"/>
      <c r="H23" s="15"/>
      <c r="J23" s="55" t="s">
        <v>42</v>
      </c>
      <c r="K23" s="56">
        <f>COUNTIF(H8:H106,"5年-走幅跳")</f>
        <v>0</v>
      </c>
    </row>
    <row r="24" spans="1:11" ht="21" customHeight="1">
      <c r="A24" s="10">
        <v>17</v>
      </c>
      <c r="B24" s="11"/>
      <c r="C24" s="11"/>
      <c r="D24" s="42"/>
      <c r="E24" s="65"/>
      <c r="F24" s="65"/>
      <c r="G24" s="28"/>
      <c r="H24" s="15"/>
      <c r="J24" s="55" t="s">
        <v>43</v>
      </c>
      <c r="K24" s="56">
        <f>COUNTIF(H8:H106,"5年-走高跳")</f>
        <v>0</v>
      </c>
    </row>
    <row r="25" spans="1:11" ht="21" customHeight="1" thickBot="1">
      <c r="A25" s="10">
        <v>18</v>
      </c>
      <c r="B25" s="11"/>
      <c r="C25" s="11"/>
      <c r="D25" s="42"/>
      <c r="E25" s="65"/>
      <c r="F25" s="65"/>
      <c r="G25" s="28"/>
      <c r="H25" s="15"/>
      <c r="J25" s="57" t="s">
        <v>44</v>
      </c>
      <c r="K25" s="58">
        <f>COUNTIF(H8:H106,"5年-ボール投げ")</f>
        <v>0</v>
      </c>
    </row>
    <row r="26" spans="1:11" ht="21" customHeight="1">
      <c r="A26" s="10">
        <v>19</v>
      </c>
      <c r="B26" s="11"/>
      <c r="C26" s="11"/>
      <c r="D26" s="42"/>
      <c r="E26" s="65"/>
      <c r="F26" s="65"/>
      <c r="G26" s="28"/>
      <c r="H26" s="15"/>
      <c r="J26" s="49" t="s">
        <v>45</v>
      </c>
      <c r="K26" s="50">
        <f>COUNTIF(H8:H106,"6年-100m")</f>
        <v>0</v>
      </c>
    </row>
    <row r="27" spans="1:11" ht="21" customHeight="1">
      <c r="A27" s="10">
        <v>20</v>
      </c>
      <c r="B27" s="11"/>
      <c r="C27" s="11"/>
      <c r="D27" s="42"/>
      <c r="E27" s="65"/>
      <c r="F27" s="65"/>
      <c r="G27" s="28"/>
      <c r="H27" s="15"/>
      <c r="J27" s="55" t="s">
        <v>46</v>
      </c>
      <c r="K27" s="56">
        <f>COUNTIF(H8:H106,"6年-1500m")</f>
        <v>0</v>
      </c>
    </row>
    <row r="28" spans="1:11" ht="21" customHeight="1">
      <c r="A28" s="10">
        <v>21</v>
      </c>
      <c r="B28" s="11"/>
      <c r="C28" s="11"/>
      <c r="D28" s="42"/>
      <c r="E28" s="65"/>
      <c r="F28" s="65"/>
      <c r="G28" s="28"/>
      <c r="H28" s="15"/>
      <c r="J28" s="55" t="s">
        <v>47</v>
      </c>
      <c r="K28" s="56">
        <f>COUNTIF(H8:H106,"6年-走幅跳")</f>
        <v>0</v>
      </c>
    </row>
    <row r="29" spans="1:11" ht="21" customHeight="1">
      <c r="A29" s="10">
        <v>22</v>
      </c>
      <c r="B29" s="11"/>
      <c r="C29" s="11"/>
      <c r="D29" s="42"/>
      <c r="E29" s="65"/>
      <c r="F29" s="65"/>
      <c r="G29" s="28"/>
      <c r="H29" s="15"/>
      <c r="J29" s="55" t="s">
        <v>48</v>
      </c>
      <c r="K29" s="56">
        <f>COUNTIF(H8:H106,"6年-走高跳")</f>
        <v>0</v>
      </c>
    </row>
    <row r="30" spans="1:11" ht="21" customHeight="1" thickBot="1">
      <c r="A30" s="10">
        <v>23</v>
      </c>
      <c r="B30" s="11"/>
      <c r="C30" s="11"/>
      <c r="D30" s="42"/>
      <c r="E30" s="65"/>
      <c r="F30" s="65"/>
      <c r="G30" s="28"/>
      <c r="H30" s="15"/>
      <c r="J30" s="59" t="s">
        <v>49</v>
      </c>
      <c r="K30" s="60">
        <f>COUNTIF(H8:H106,"6年-ボール投げ")</f>
        <v>0</v>
      </c>
    </row>
    <row r="31" spans="1:11" ht="21" customHeight="1">
      <c r="A31" s="10">
        <v>24</v>
      </c>
      <c r="B31" s="11"/>
      <c r="C31" s="11"/>
      <c r="D31" s="42"/>
      <c r="E31" s="65"/>
      <c r="F31" s="65"/>
      <c r="G31" s="28"/>
      <c r="H31" s="15"/>
      <c r="J31" s="61" t="s">
        <v>51</v>
      </c>
      <c r="K31" s="8">
        <f>SUM(K19:K30)</f>
        <v>0</v>
      </c>
    </row>
    <row r="32" spans="1:11" ht="21" customHeight="1">
      <c r="A32" s="10">
        <v>25</v>
      </c>
      <c r="B32" s="11"/>
      <c r="C32" s="11"/>
      <c r="D32" s="42"/>
      <c r="E32" s="65"/>
      <c r="F32" s="65"/>
      <c r="G32" s="28"/>
      <c r="H32" s="15"/>
    </row>
    <row r="33" spans="1:10" ht="21" customHeight="1">
      <c r="A33" s="10">
        <v>26</v>
      </c>
      <c r="B33" s="11"/>
      <c r="C33" s="11"/>
      <c r="D33" s="42"/>
      <c r="E33" s="65"/>
      <c r="F33" s="65"/>
      <c r="G33" s="28"/>
      <c r="H33" s="15"/>
      <c r="J33" s="66" t="s">
        <v>62</v>
      </c>
    </row>
    <row r="34" spans="1:10" ht="21" customHeight="1">
      <c r="A34" s="10">
        <v>27</v>
      </c>
      <c r="B34" s="11"/>
      <c r="C34" s="11"/>
      <c r="D34" s="42"/>
      <c r="E34" s="65"/>
      <c r="F34" s="65"/>
      <c r="G34" s="28"/>
      <c r="H34" s="15"/>
      <c r="J34" s="67" t="s">
        <v>63</v>
      </c>
    </row>
    <row r="35" spans="1:10" ht="21" customHeight="1">
      <c r="A35" s="10">
        <v>28</v>
      </c>
      <c r="B35" s="11"/>
      <c r="C35" s="11"/>
      <c r="D35" s="42"/>
      <c r="E35" s="65"/>
      <c r="F35" s="65"/>
      <c r="G35" s="28"/>
      <c r="H35" s="15"/>
      <c r="J35" s="67" t="s">
        <v>64</v>
      </c>
    </row>
    <row r="36" spans="1:10" ht="21" customHeight="1">
      <c r="A36" s="10">
        <v>29</v>
      </c>
      <c r="B36" s="11"/>
      <c r="C36" s="11"/>
      <c r="D36" s="42"/>
      <c r="E36" s="65"/>
      <c r="F36" s="65"/>
      <c r="G36" s="28"/>
      <c r="H36" s="15"/>
      <c r="J36" s="67" t="s">
        <v>65</v>
      </c>
    </row>
    <row r="37" spans="1:10" ht="21" customHeight="1">
      <c r="A37" s="10">
        <v>30</v>
      </c>
      <c r="B37" s="11"/>
      <c r="C37" s="11"/>
      <c r="D37" s="42"/>
      <c r="E37" s="65"/>
      <c r="F37" s="65"/>
      <c r="G37" s="28"/>
      <c r="H37" s="15"/>
      <c r="J37" s="67" t="s">
        <v>66</v>
      </c>
    </row>
    <row r="38" spans="1:10" ht="21" customHeight="1">
      <c r="A38" s="10">
        <v>31</v>
      </c>
      <c r="B38" s="11"/>
      <c r="C38" s="11"/>
      <c r="D38" s="42"/>
      <c r="E38" s="65"/>
      <c r="F38" s="65"/>
      <c r="G38" s="28"/>
      <c r="H38" s="15"/>
      <c r="J38" s="67" t="s">
        <v>67</v>
      </c>
    </row>
    <row r="39" spans="1:10" ht="21" customHeight="1">
      <c r="A39" s="10">
        <v>32</v>
      </c>
      <c r="B39" s="11"/>
      <c r="C39" s="11"/>
      <c r="D39" s="42"/>
      <c r="E39" s="65"/>
      <c r="F39" s="65"/>
      <c r="G39" s="28"/>
      <c r="H39" s="15"/>
      <c r="J39" s="67" t="s">
        <v>68</v>
      </c>
    </row>
    <row r="40" spans="1:10" ht="21" customHeight="1">
      <c r="A40" s="10">
        <v>33</v>
      </c>
      <c r="B40" s="11"/>
      <c r="C40" s="11"/>
      <c r="D40" s="42"/>
      <c r="E40" s="65"/>
      <c r="F40" s="65"/>
      <c r="G40" s="28"/>
      <c r="H40" s="15"/>
      <c r="J40" s="67" t="s">
        <v>69</v>
      </c>
    </row>
    <row r="41" spans="1:10" ht="21" customHeight="1">
      <c r="A41" s="10">
        <v>34</v>
      </c>
      <c r="B41" s="11"/>
      <c r="C41" s="11"/>
      <c r="D41" s="42"/>
      <c r="E41" s="65"/>
      <c r="F41" s="65"/>
      <c r="G41" s="28"/>
      <c r="H41" s="15"/>
      <c r="J41" s="67" t="s">
        <v>70</v>
      </c>
    </row>
    <row r="42" spans="1:10" ht="21" customHeight="1">
      <c r="A42" s="10">
        <v>35</v>
      </c>
      <c r="B42" s="11"/>
      <c r="C42" s="11"/>
      <c r="D42" s="42"/>
      <c r="E42" s="65"/>
      <c r="F42" s="65"/>
      <c r="G42" s="28"/>
      <c r="H42" s="15"/>
      <c r="J42" s="67" t="s">
        <v>71</v>
      </c>
    </row>
    <row r="43" spans="1:10" ht="21" customHeight="1">
      <c r="A43" s="10">
        <v>36</v>
      </c>
      <c r="B43" s="11"/>
      <c r="C43" s="11"/>
      <c r="D43" s="42"/>
      <c r="E43" s="65"/>
      <c r="F43" s="65"/>
      <c r="G43" s="28"/>
      <c r="H43" s="15"/>
      <c r="J43" s="67" t="s">
        <v>72</v>
      </c>
    </row>
    <row r="44" spans="1:10" ht="21" customHeight="1">
      <c r="A44" s="10">
        <v>37</v>
      </c>
      <c r="B44" s="11"/>
      <c r="C44" s="11"/>
      <c r="D44" s="42"/>
      <c r="E44" s="65"/>
      <c r="F44" s="65"/>
      <c r="G44" s="28"/>
      <c r="H44" s="15"/>
      <c r="J44" s="67" t="s">
        <v>73</v>
      </c>
    </row>
    <row r="45" spans="1:10" ht="21" customHeight="1">
      <c r="A45" s="10">
        <v>38</v>
      </c>
      <c r="B45" s="11"/>
      <c r="C45" s="11"/>
      <c r="D45" s="42"/>
      <c r="E45" s="65"/>
      <c r="F45" s="65"/>
      <c r="G45" s="28"/>
      <c r="H45" s="15"/>
      <c r="J45" s="67" t="s">
        <v>74</v>
      </c>
    </row>
    <row r="46" spans="1:10" ht="21" customHeight="1">
      <c r="A46" s="10">
        <v>39</v>
      </c>
      <c r="B46" s="11"/>
      <c r="C46" s="11"/>
      <c r="D46" s="42"/>
      <c r="E46" s="65"/>
      <c r="F46" s="65"/>
      <c r="G46" s="28"/>
      <c r="H46" s="15"/>
      <c r="J46" s="67" t="s">
        <v>75</v>
      </c>
    </row>
    <row r="47" spans="1:10" ht="21" customHeight="1">
      <c r="A47" s="10">
        <v>40</v>
      </c>
      <c r="B47" s="11"/>
      <c r="C47" s="11"/>
      <c r="D47" s="42"/>
      <c r="E47" s="65"/>
      <c r="F47" s="65"/>
      <c r="G47" s="28"/>
      <c r="H47" s="15"/>
      <c r="J47" s="67" t="s">
        <v>76</v>
      </c>
    </row>
    <row r="48" spans="1:10" ht="21" customHeight="1">
      <c r="A48" s="10">
        <v>41</v>
      </c>
      <c r="B48" s="11"/>
      <c r="C48" s="11"/>
      <c r="D48" s="42"/>
      <c r="E48" s="65"/>
      <c r="F48" s="65"/>
      <c r="G48" s="28"/>
      <c r="H48" s="15"/>
      <c r="J48" s="67" t="s">
        <v>77</v>
      </c>
    </row>
    <row r="49" spans="1:10" ht="21" customHeight="1">
      <c r="A49" s="10">
        <v>42</v>
      </c>
      <c r="B49" s="11"/>
      <c r="C49" s="11"/>
      <c r="D49" s="42"/>
      <c r="E49" s="65"/>
      <c r="F49" s="65"/>
      <c r="G49" s="28"/>
      <c r="H49" s="15"/>
      <c r="J49" s="67" t="s">
        <v>78</v>
      </c>
    </row>
    <row r="50" spans="1:10" ht="21" customHeight="1">
      <c r="A50" s="10">
        <v>43</v>
      </c>
      <c r="B50" s="11"/>
      <c r="C50" s="11"/>
      <c r="D50" s="42"/>
      <c r="E50" s="65"/>
      <c r="F50" s="65"/>
      <c r="G50" s="28"/>
      <c r="H50" s="15"/>
      <c r="J50" s="67" t="s">
        <v>79</v>
      </c>
    </row>
    <row r="51" spans="1:10" ht="21" customHeight="1">
      <c r="A51" s="10">
        <v>44</v>
      </c>
      <c r="B51" s="11"/>
      <c r="C51" s="11"/>
      <c r="D51" s="42"/>
      <c r="E51" s="65"/>
      <c r="F51" s="65"/>
      <c r="G51" s="28"/>
      <c r="H51" s="15"/>
      <c r="J51" s="62" t="s">
        <v>81</v>
      </c>
    </row>
    <row r="52" spans="1:10" ht="21" customHeight="1">
      <c r="A52" s="10">
        <v>45</v>
      </c>
      <c r="B52" s="11"/>
      <c r="C52" s="11"/>
      <c r="D52" s="42"/>
      <c r="E52" s="65"/>
      <c r="F52" s="65"/>
      <c r="G52" s="28"/>
      <c r="H52" s="15"/>
    </row>
    <row r="53" spans="1:10" ht="21" customHeight="1">
      <c r="A53" s="10">
        <v>46</v>
      </c>
      <c r="B53" s="11"/>
      <c r="C53" s="11"/>
      <c r="D53" s="42"/>
      <c r="E53" s="65"/>
      <c r="F53" s="65"/>
      <c r="G53" s="28"/>
      <c r="H53" s="15"/>
    </row>
    <row r="54" spans="1:10" ht="21" customHeight="1">
      <c r="A54" s="10">
        <v>47</v>
      </c>
      <c r="B54" s="11"/>
      <c r="C54" s="11"/>
      <c r="D54" s="42"/>
      <c r="E54" s="65"/>
      <c r="F54" s="65"/>
      <c r="G54" s="28"/>
      <c r="H54" s="15"/>
    </row>
    <row r="55" spans="1:10" ht="21" customHeight="1">
      <c r="A55" s="10">
        <v>48</v>
      </c>
      <c r="B55" s="11"/>
      <c r="C55" s="11"/>
      <c r="D55" s="42"/>
      <c r="E55" s="65"/>
      <c r="F55" s="65"/>
      <c r="G55" s="28"/>
      <c r="H55" s="15"/>
    </row>
    <row r="56" spans="1:10" ht="21" customHeight="1">
      <c r="A56" s="10">
        <v>49</v>
      </c>
      <c r="B56" s="11"/>
      <c r="C56" s="11"/>
      <c r="D56" s="42"/>
      <c r="E56" s="65"/>
      <c r="F56" s="65"/>
      <c r="G56" s="28"/>
      <c r="H56" s="15"/>
    </row>
    <row r="57" spans="1:10" ht="21" customHeight="1">
      <c r="A57" s="10">
        <v>50</v>
      </c>
      <c r="B57" s="11"/>
      <c r="C57" s="11"/>
      <c r="D57" s="42"/>
      <c r="E57" s="65"/>
      <c r="F57" s="65"/>
      <c r="G57" s="28"/>
      <c r="H57" s="15"/>
    </row>
    <row r="58" spans="1:10" ht="21" customHeight="1">
      <c r="A58" s="10">
        <v>51</v>
      </c>
      <c r="B58" s="11"/>
      <c r="C58" s="11"/>
      <c r="D58" s="42"/>
      <c r="E58" s="65"/>
      <c r="F58" s="65"/>
      <c r="G58" s="28"/>
      <c r="H58" s="15"/>
    </row>
    <row r="59" spans="1:10" ht="21" customHeight="1">
      <c r="A59" s="10">
        <v>52</v>
      </c>
      <c r="B59" s="11"/>
      <c r="C59" s="11"/>
      <c r="D59" s="42"/>
      <c r="E59" s="65"/>
      <c r="F59" s="65"/>
      <c r="G59" s="28"/>
      <c r="H59" s="15"/>
    </row>
    <row r="60" spans="1:10" ht="21" customHeight="1">
      <c r="A60" s="10">
        <v>53</v>
      </c>
      <c r="B60" s="11"/>
      <c r="C60" s="11"/>
      <c r="D60" s="42"/>
      <c r="E60" s="65"/>
      <c r="F60" s="65"/>
      <c r="G60" s="28"/>
      <c r="H60" s="15"/>
    </row>
    <row r="61" spans="1:10" ht="21" customHeight="1">
      <c r="A61" s="10">
        <v>54</v>
      </c>
      <c r="B61" s="11"/>
      <c r="C61" s="11"/>
      <c r="D61" s="42"/>
      <c r="E61" s="65"/>
      <c r="F61" s="65"/>
      <c r="G61" s="28"/>
      <c r="H61" s="15"/>
    </row>
    <row r="62" spans="1:10" ht="21" customHeight="1">
      <c r="A62" s="10">
        <v>55</v>
      </c>
      <c r="B62" s="11"/>
      <c r="C62" s="11"/>
      <c r="D62" s="42"/>
      <c r="E62" s="65"/>
      <c r="F62" s="65"/>
      <c r="G62" s="28"/>
      <c r="H62" s="15"/>
    </row>
    <row r="63" spans="1:10" ht="21" customHeight="1">
      <c r="A63" s="10">
        <v>56</v>
      </c>
      <c r="B63" s="11"/>
      <c r="C63" s="11"/>
      <c r="D63" s="42"/>
      <c r="E63" s="65"/>
      <c r="F63" s="65"/>
      <c r="G63" s="28"/>
      <c r="H63" s="15"/>
    </row>
    <row r="64" spans="1:10" ht="21" customHeight="1">
      <c r="A64" s="10">
        <v>57</v>
      </c>
      <c r="B64" s="11"/>
      <c r="C64" s="11"/>
      <c r="D64" s="42"/>
      <c r="E64" s="65"/>
      <c r="F64" s="65"/>
      <c r="G64" s="28"/>
      <c r="H64" s="15"/>
    </row>
    <row r="65" spans="1:8" ht="21" customHeight="1">
      <c r="A65" s="10">
        <v>58</v>
      </c>
      <c r="B65" s="11"/>
      <c r="C65" s="11"/>
      <c r="D65" s="42"/>
      <c r="E65" s="65"/>
      <c r="F65" s="65"/>
      <c r="G65" s="28"/>
      <c r="H65" s="15"/>
    </row>
    <row r="66" spans="1:8" ht="21" customHeight="1">
      <c r="A66" s="10">
        <v>59</v>
      </c>
      <c r="B66" s="11"/>
      <c r="C66" s="11"/>
      <c r="D66" s="42"/>
      <c r="E66" s="65"/>
      <c r="F66" s="65"/>
      <c r="G66" s="28"/>
      <c r="H66" s="15"/>
    </row>
    <row r="67" spans="1:8" ht="21" customHeight="1">
      <c r="A67" s="10">
        <v>60</v>
      </c>
      <c r="B67" s="11"/>
      <c r="C67" s="11"/>
      <c r="D67" s="42"/>
      <c r="E67" s="65"/>
      <c r="F67" s="65"/>
      <c r="G67" s="28"/>
      <c r="H67" s="15"/>
    </row>
    <row r="68" spans="1:8" ht="21" customHeight="1">
      <c r="A68" s="10">
        <v>61</v>
      </c>
      <c r="B68" s="11"/>
      <c r="C68" s="11"/>
      <c r="D68" s="42"/>
      <c r="E68" s="65"/>
      <c r="F68" s="65"/>
      <c r="G68" s="28"/>
      <c r="H68" s="15"/>
    </row>
    <row r="69" spans="1:8" ht="21" customHeight="1">
      <c r="A69" s="10">
        <v>62</v>
      </c>
      <c r="B69" s="11"/>
      <c r="C69" s="11"/>
      <c r="D69" s="42"/>
      <c r="E69" s="65"/>
      <c r="F69" s="65"/>
      <c r="G69" s="28"/>
      <c r="H69" s="15"/>
    </row>
    <row r="70" spans="1:8" ht="21" customHeight="1">
      <c r="A70" s="10">
        <v>63</v>
      </c>
      <c r="B70" s="11"/>
      <c r="C70" s="11"/>
      <c r="D70" s="42"/>
      <c r="E70" s="65"/>
      <c r="F70" s="65"/>
      <c r="G70" s="28"/>
      <c r="H70" s="15"/>
    </row>
    <row r="71" spans="1:8" ht="21" customHeight="1">
      <c r="A71" s="10">
        <v>64</v>
      </c>
      <c r="B71" s="11"/>
      <c r="C71" s="11"/>
      <c r="D71" s="42"/>
      <c r="E71" s="65"/>
      <c r="F71" s="65"/>
      <c r="G71" s="28"/>
      <c r="H71" s="15"/>
    </row>
    <row r="72" spans="1:8" ht="21" customHeight="1">
      <c r="A72" s="10">
        <v>65</v>
      </c>
      <c r="B72" s="11"/>
      <c r="C72" s="11"/>
      <c r="D72" s="42"/>
      <c r="E72" s="65"/>
      <c r="F72" s="65"/>
      <c r="G72" s="28"/>
      <c r="H72" s="15"/>
    </row>
    <row r="73" spans="1:8" ht="21" customHeight="1">
      <c r="A73" s="10">
        <v>66</v>
      </c>
      <c r="B73" s="11"/>
      <c r="C73" s="11"/>
      <c r="D73" s="42"/>
      <c r="E73" s="65"/>
      <c r="F73" s="65"/>
      <c r="G73" s="28"/>
      <c r="H73" s="15"/>
    </row>
    <row r="74" spans="1:8" ht="21" customHeight="1">
      <c r="A74" s="10">
        <v>67</v>
      </c>
      <c r="B74" s="11"/>
      <c r="C74" s="11"/>
      <c r="D74" s="42"/>
      <c r="E74" s="65"/>
      <c r="F74" s="65"/>
      <c r="G74" s="28"/>
      <c r="H74" s="15"/>
    </row>
    <row r="75" spans="1:8" ht="21" customHeight="1">
      <c r="A75" s="10">
        <v>68</v>
      </c>
      <c r="B75" s="39"/>
      <c r="C75" s="11"/>
      <c r="D75" s="42"/>
      <c r="E75" s="65"/>
      <c r="F75" s="65"/>
      <c r="G75" s="28"/>
      <c r="H75" s="15"/>
    </row>
    <row r="76" spans="1:8" ht="21" customHeight="1">
      <c r="A76" s="10">
        <v>69</v>
      </c>
      <c r="B76" s="39"/>
      <c r="C76" s="11"/>
      <c r="D76" s="42"/>
      <c r="E76" s="65"/>
      <c r="F76" s="65"/>
      <c r="G76" s="28"/>
      <c r="H76" s="15"/>
    </row>
    <row r="77" spans="1:8" ht="21" customHeight="1">
      <c r="A77" s="10">
        <v>70</v>
      </c>
      <c r="B77" s="39"/>
      <c r="C77" s="11"/>
      <c r="D77" s="42"/>
      <c r="E77" s="65"/>
      <c r="F77" s="65"/>
      <c r="G77" s="28"/>
      <c r="H77" s="15"/>
    </row>
    <row r="78" spans="1:8" ht="21" customHeight="1">
      <c r="A78" s="10">
        <v>71</v>
      </c>
      <c r="B78" s="39"/>
      <c r="C78" s="11"/>
      <c r="D78" s="42"/>
      <c r="E78" s="65"/>
      <c r="F78" s="65"/>
      <c r="G78" s="28"/>
      <c r="H78" s="15"/>
    </row>
    <row r="79" spans="1:8" ht="21" customHeight="1">
      <c r="A79" s="10">
        <v>72</v>
      </c>
      <c r="B79" s="39"/>
      <c r="C79" s="11"/>
      <c r="D79" s="42"/>
      <c r="E79" s="65"/>
      <c r="F79" s="65"/>
      <c r="G79" s="28"/>
      <c r="H79" s="15"/>
    </row>
    <row r="80" spans="1:8" ht="21" customHeight="1">
      <c r="A80" s="10">
        <v>73</v>
      </c>
      <c r="B80" s="39"/>
      <c r="C80" s="11"/>
      <c r="D80" s="42"/>
      <c r="E80" s="65"/>
      <c r="F80" s="65"/>
      <c r="G80" s="28"/>
      <c r="H80" s="15"/>
    </row>
    <row r="81" spans="1:8" ht="21" customHeight="1">
      <c r="A81" s="10">
        <v>74</v>
      </c>
      <c r="B81" s="39"/>
      <c r="C81" s="11"/>
      <c r="D81" s="42"/>
      <c r="E81" s="65"/>
      <c r="F81" s="65"/>
      <c r="G81" s="28"/>
      <c r="H81" s="15"/>
    </row>
    <row r="82" spans="1:8" ht="21" customHeight="1">
      <c r="A82" s="10">
        <v>75</v>
      </c>
      <c r="B82" s="39"/>
      <c r="C82" s="11"/>
      <c r="D82" s="42"/>
      <c r="E82" s="65"/>
      <c r="F82" s="65"/>
      <c r="G82" s="28"/>
      <c r="H82" s="15"/>
    </row>
    <row r="83" spans="1:8" ht="21" customHeight="1">
      <c r="A83" s="10">
        <v>76</v>
      </c>
      <c r="B83" s="39"/>
      <c r="C83" s="11"/>
      <c r="D83" s="42"/>
      <c r="E83" s="65"/>
      <c r="F83" s="65"/>
      <c r="G83" s="28"/>
      <c r="H83" s="15"/>
    </row>
    <row r="84" spans="1:8" ht="21" customHeight="1">
      <c r="A84" s="10">
        <v>77</v>
      </c>
      <c r="B84" s="39"/>
      <c r="C84" s="11"/>
      <c r="D84" s="42"/>
      <c r="E84" s="65"/>
      <c r="F84" s="65"/>
      <c r="G84" s="28"/>
      <c r="H84" s="15"/>
    </row>
    <row r="85" spans="1:8" ht="21" customHeight="1">
      <c r="A85" s="10">
        <v>78</v>
      </c>
      <c r="B85" s="39"/>
      <c r="C85" s="11"/>
      <c r="D85" s="42"/>
      <c r="E85" s="65"/>
      <c r="F85" s="65"/>
      <c r="G85" s="28"/>
      <c r="H85" s="15"/>
    </row>
    <row r="86" spans="1:8" ht="21" customHeight="1">
      <c r="A86" s="10">
        <v>79</v>
      </c>
      <c r="B86" s="39"/>
      <c r="C86" s="11"/>
      <c r="D86" s="42"/>
      <c r="E86" s="65"/>
      <c r="F86" s="65"/>
      <c r="G86" s="28"/>
      <c r="H86" s="15"/>
    </row>
    <row r="87" spans="1:8" ht="21" customHeight="1">
      <c r="A87" s="10">
        <v>80</v>
      </c>
      <c r="B87" s="39"/>
      <c r="C87" s="11"/>
      <c r="D87" s="42"/>
      <c r="E87" s="65"/>
      <c r="F87" s="65"/>
      <c r="G87" s="28"/>
      <c r="H87" s="15"/>
    </row>
    <row r="88" spans="1:8" ht="21" customHeight="1">
      <c r="A88" s="10">
        <v>81</v>
      </c>
      <c r="B88" s="39"/>
      <c r="C88" s="11"/>
      <c r="D88" s="42"/>
      <c r="E88" s="65"/>
      <c r="F88" s="65"/>
      <c r="G88" s="28"/>
      <c r="H88" s="15"/>
    </row>
    <row r="89" spans="1:8" ht="21" customHeight="1">
      <c r="A89" s="10">
        <v>82</v>
      </c>
      <c r="B89" s="39"/>
      <c r="C89" s="11"/>
      <c r="D89" s="42"/>
      <c r="E89" s="65"/>
      <c r="F89" s="65"/>
      <c r="G89" s="28"/>
      <c r="H89" s="15"/>
    </row>
    <row r="90" spans="1:8" ht="21" customHeight="1">
      <c r="A90" s="10">
        <v>83</v>
      </c>
      <c r="B90" s="39"/>
      <c r="C90" s="11"/>
      <c r="D90" s="42"/>
      <c r="E90" s="65"/>
      <c r="F90" s="65"/>
      <c r="G90" s="28"/>
      <c r="H90" s="15"/>
    </row>
    <row r="91" spans="1:8" ht="21" customHeight="1">
      <c r="A91" s="10">
        <v>84</v>
      </c>
      <c r="B91" s="39"/>
      <c r="C91" s="11"/>
      <c r="D91" s="42"/>
      <c r="E91" s="65"/>
      <c r="F91" s="65"/>
      <c r="G91" s="28"/>
      <c r="H91" s="15"/>
    </row>
    <row r="92" spans="1:8" ht="21" customHeight="1">
      <c r="A92" s="10">
        <v>85</v>
      </c>
      <c r="B92" s="39"/>
      <c r="C92" s="11"/>
      <c r="D92" s="42"/>
      <c r="E92" s="65"/>
      <c r="F92" s="65"/>
      <c r="G92" s="28"/>
      <c r="H92" s="15"/>
    </row>
    <row r="93" spans="1:8" ht="21" customHeight="1">
      <c r="A93" s="10">
        <v>86</v>
      </c>
      <c r="B93" s="39"/>
      <c r="C93" s="11"/>
      <c r="D93" s="42"/>
      <c r="E93" s="65"/>
      <c r="F93" s="65"/>
      <c r="G93" s="28"/>
      <c r="H93" s="15"/>
    </row>
    <row r="94" spans="1:8" ht="21" customHeight="1">
      <c r="A94" s="10">
        <v>87</v>
      </c>
      <c r="B94" s="39"/>
      <c r="C94" s="11"/>
      <c r="D94" s="42"/>
      <c r="E94" s="65"/>
      <c r="F94" s="65"/>
      <c r="G94" s="28"/>
      <c r="H94" s="15"/>
    </row>
    <row r="95" spans="1:8" ht="21" customHeight="1">
      <c r="A95" s="10">
        <v>88</v>
      </c>
      <c r="B95" s="39"/>
      <c r="C95" s="11"/>
      <c r="D95" s="42"/>
      <c r="E95" s="65"/>
      <c r="F95" s="65"/>
      <c r="G95" s="28"/>
      <c r="H95" s="15"/>
    </row>
    <row r="96" spans="1:8" ht="21" customHeight="1">
      <c r="A96" s="10">
        <v>89</v>
      </c>
      <c r="B96" s="39"/>
      <c r="C96" s="11"/>
      <c r="D96" s="42"/>
      <c r="E96" s="65"/>
      <c r="F96" s="65"/>
      <c r="G96" s="28"/>
      <c r="H96" s="15"/>
    </row>
    <row r="97" spans="1:8" ht="21" customHeight="1">
      <c r="A97" s="10">
        <v>90</v>
      </c>
      <c r="B97" s="39"/>
      <c r="C97" s="11"/>
      <c r="D97" s="42"/>
      <c r="E97" s="65"/>
      <c r="F97" s="65"/>
      <c r="G97" s="28"/>
      <c r="H97" s="15"/>
    </row>
    <row r="98" spans="1:8" ht="21" customHeight="1">
      <c r="A98" s="10">
        <v>91</v>
      </c>
      <c r="B98" s="39"/>
      <c r="C98" s="11"/>
      <c r="D98" s="42"/>
      <c r="E98" s="65"/>
      <c r="F98" s="65"/>
      <c r="G98" s="28"/>
      <c r="H98" s="15"/>
    </row>
    <row r="99" spans="1:8" ht="21" customHeight="1">
      <c r="A99" s="10">
        <v>92</v>
      </c>
      <c r="B99" s="39"/>
      <c r="C99" s="11"/>
      <c r="D99" s="42"/>
      <c r="E99" s="65"/>
      <c r="F99" s="65"/>
      <c r="G99" s="28"/>
      <c r="H99" s="15"/>
    </row>
    <row r="100" spans="1:8" ht="21" customHeight="1">
      <c r="A100" s="10">
        <v>93</v>
      </c>
      <c r="B100" s="39"/>
      <c r="C100" s="11"/>
      <c r="D100" s="42"/>
      <c r="E100" s="65"/>
      <c r="F100" s="65"/>
      <c r="G100" s="28"/>
      <c r="H100" s="15"/>
    </row>
    <row r="101" spans="1:8" ht="21" customHeight="1">
      <c r="A101" s="10">
        <v>94</v>
      </c>
      <c r="B101" s="39"/>
      <c r="C101" s="11"/>
      <c r="D101" s="42"/>
      <c r="E101" s="65"/>
      <c r="F101" s="65"/>
      <c r="G101" s="28"/>
      <c r="H101" s="15"/>
    </row>
    <row r="102" spans="1:8" ht="21" customHeight="1">
      <c r="A102" s="10">
        <v>95</v>
      </c>
      <c r="B102" s="39"/>
      <c r="C102" s="11"/>
      <c r="D102" s="42"/>
      <c r="E102" s="65"/>
      <c r="F102" s="65"/>
      <c r="G102" s="28"/>
      <c r="H102" s="15"/>
    </row>
    <row r="103" spans="1:8" ht="21" customHeight="1">
      <c r="A103" s="10">
        <v>96</v>
      </c>
      <c r="B103" s="39"/>
      <c r="C103" s="11"/>
      <c r="D103" s="42"/>
      <c r="E103" s="65"/>
      <c r="F103" s="65"/>
      <c r="G103" s="28"/>
      <c r="H103" s="15"/>
    </row>
    <row r="104" spans="1:8" ht="21" customHeight="1">
      <c r="A104" s="10">
        <v>97</v>
      </c>
      <c r="B104" s="39"/>
      <c r="C104" s="11"/>
      <c r="D104" s="42"/>
      <c r="E104" s="65"/>
      <c r="F104" s="65"/>
      <c r="G104" s="28"/>
      <c r="H104" s="15"/>
    </row>
    <row r="105" spans="1:8" ht="21" customHeight="1">
      <c r="A105" s="10">
        <v>98</v>
      </c>
      <c r="B105" s="39"/>
      <c r="C105" s="11"/>
      <c r="D105" s="42"/>
      <c r="E105" s="65"/>
      <c r="F105" s="65"/>
      <c r="G105" s="28"/>
      <c r="H105" s="15"/>
    </row>
    <row r="106" spans="1:8" ht="21" customHeight="1" thickBot="1">
      <c r="A106" s="35">
        <v>99</v>
      </c>
      <c r="B106" s="40"/>
      <c r="C106" s="12"/>
      <c r="D106" s="13"/>
      <c r="E106" s="13"/>
      <c r="F106" s="13"/>
      <c r="G106" s="32"/>
      <c r="H106" s="16"/>
    </row>
  </sheetData>
  <sheetProtection selectLockedCells="1"/>
  <mergeCells count="2">
    <mergeCell ref="C1:H1"/>
    <mergeCell ref="C2:E2"/>
  </mergeCells>
  <phoneticPr fontId="11"/>
  <dataValidations count="5">
    <dataValidation type="list" allowBlank="1" showInputMessage="1" showErrorMessage="1" sqref="H8:H106">
      <formula1>$J$19:$J$30</formula1>
    </dataValidation>
    <dataValidation type="list" allowBlank="1" showInputMessage="1" showErrorMessage="1" sqref="D4:E4">
      <formula1>$M$11:$M$12</formula1>
    </dataValidation>
    <dataValidation type="list" allowBlank="1" showInputMessage="1" showErrorMessage="1" sqref="G8:G106">
      <formula1>$K$11:$K$16</formula1>
    </dataValidation>
    <dataValidation type="list" allowBlank="1" showInputMessage="1" showErrorMessage="1" sqref="D3:F3 B8:B106">
      <formula1>$J$12:$J$14</formula1>
    </dataValidation>
    <dataValidation type="list" allowBlank="1" showInputMessage="1" showErrorMessage="1" sqref="F8:F106">
      <formula1>$J$33:$J$51</formula1>
    </dataValidation>
  </dataValidations>
  <pageMargins left="0.78740157480314965" right="0.78740157480314965" top="0.78740157480314965" bottom="0.78740157480314965" header="0.51181102362204722" footer="0.51181102362204722"/>
  <pageSetup paperSize="9" scale="94" orientation="portrait" r:id="rId1"/>
  <headerFooter alignWithMargins="0"/>
  <colBreaks count="1" manualBreakCount="1">
    <brk id="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M106"/>
  <sheetViews>
    <sheetView view="pageBreakPreview" zoomScale="60" zoomScaleNormal="100" workbookViewId="0">
      <selection activeCell="F16" sqref="F16"/>
    </sheetView>
  </sheetViews>
  <sheetFormatPr defaultRowHeight="22.5" customHeight="1"/>
  <cols>
    <col min="1" max="1" width="4.125" style="2" customWidth="1"/>
    <col min="2" max="2" width="5.875" style="2" bestFit="1" customWidth="1"/>
    <col min="3" max="3" width="11.25" style="2" customWidth="1"/>
    <col min="4" max="5" width="12.75" style="1" customWidth="1"/>
    <col min="6" max="6" width="8.875" style="1" customWidth="1"/>
    <col min="7" max="7" width="14.125" style="1" customWidth="1"/>
    <col min="8" max="8" width="14.25" style="2" bestFit="1" customWidth="1"/>
    <col min="9" max="9" width="9" style="2"/>
    <col min="10" max="10" width="14.875" style="2" bestFit="1" customWidth="1"/>
    <col min="11" max="12" width="10.5" style="2" bestFit="1" customWidth="1"/>
    <col min="13" max="13" width="9" style="2" customWidth="1"/>
    <col min="14" max="16384" width="9" style="2"/>
  </cols>
  <sheetData>
    <row r="1" spans="1:13" ht="26.25" customHeight="1">
      <c r="C1" s="100" t="s">
        <v>86</v>
      </c>
      <c r="D1" s="100"/>
      <c r="E1" s="100"/>
      <c r="F1" s="100"/>
      <c r="G1" s="100"/>
      <c r="H1" s="100"/>
    </row>
    <row r="2" spans="1:13" ht="24.95" customHeight="1">
      <c r="D2" s="77" t="s">
        <v>28</v>
      </c>
      <c r="E2" s="43"/>
      <c r="F2" s="43"/>
      <c r="G2" s="78" t="s">
        <v>29</v>
      </c>
      <c r="H2" s="70"/>
    </row>
    <row r="3" spans="1:13" ht="20.25" customHeight="1">
      <c r="C3" s="36"/>
      <c r="D3" s="41"/>
      <c r="E3" s="41"/>
      <c r="F3" s="41"/>
      <c r="G3" s="78" t="s">
        <v>4</v>
      </c>
      <c r="H3" s="71"/>
    </row>
    <row r="4" spans="1:13" ht="20.25" customHeight="1">
      <c r="C4" s="11" t="s">
        <v>91</v>
      </c>
      <c r="D4" s="33"/>
      <c r="E4" s="72"/>
      <c r="F4" s="72"/>
      <c r="G4" s="79" t="s">
        <v>5</v>
      </c>
      <c r="H4" s="71"/>
    </row>
    <row r="5" spans="1:13" ht="20.25" customHeight="1">
      <c r="G5" s="78" t="s">
        <v>20</v>
      </c>
      <c r="H5" s="71">
        <f>K31</f>
        <v>0</v>
      </c>
    </row>
    <row r="6" spans="1:13" ht="20.25" customHeight="1" thickBot="1">
      <c r="G6" s="80" t="s">
        <v>27</v>
      </c>
      <c r="H6" s="69">
        <f>H5*300</f>
        <v>0</v>
      </c>
    </row>
    <row r="7" spans="1:13" ht="21" customHeight="1" thickBot="1">
      <c r="A7" s="3" t="s">
        <v>2</v>
      </c>
      <c r="B7" s="37" t="s">
        <v>88</v>
      </c>
      <c r="C7" s="4" t="s">
        <v>24</v>
      </c>
      <c r="D7" s="5" t="s">
        <v>1</v>
      </c>
      <c r="E7" s="5" t="s">
        <v>95</v>
      </c>
      <c r="F7" s="5" t="s">
        <v>80</v>
      </c>
      <c r="G7" s="5" t="s">
        <v>3</v>
      </c>
      <c r="H7" s="6" t="s">
        <v>52</v>
      </c>
      <c r="J7" s="17"/>
    </row>
    <row r="8" spans="1:13" ht="21" customHeight="1">
      <c r="A8" s="7">
        <v>1</v>
      </c>
      <c r="B8" s="38"/>
      <c r="C8" s="8"/>
      <c r="D8" s="9"/>
      <c r="E8" s="9"/>
      <c r="F8" s="9"/>
      <c r="G8" s="27"/>
      <c r="H8" s="14"/>
      <c r="I8" s="18"/>
      <c r="J8" s="17"/>
    </row>
    <row r="9" spans="1:13" ht="21" customHeight="1">
      <c r="A9" s="10">
        <v>2</v>
      </c>
      <c r="B9" s="39"/>
      <c r="C9" s="11"/>
      <c r="D9" s="42"/>
      <c r="E9" s="42"/>
      <c r="F9" s="42"/>
      <c r="G9" s="28"/>
      <c r="H9" s="15"/>
      <c r="I9" s="18"/>
      <c r="J9" s="17"/>
    </row>
    <row r="10" spans="1:13" ht="21" customHeight="1">
      <c r="A10" s="10">
        <v>3</v>
      </c>
      <c r="B10" s="39"/>
      <c r="C10" s="11"/>
      <c r="D10" s="42"/>
      <c r="E10" s="64"/>
      <c r="F10" s="64"/>
      <c r="G10" s="29"/>
      <c r="H10" s="15"/>
      <c r="J10" s="17"/>
      <c r="K10" s="11"/>
      <c r="L10" s="11" t="s">
        <v>31</v>
      </c>
    </row>
    <row r="11" spans="1:13" ht="21" customHeight="1">
      <c r="A11" s="10">
        <v>4</v>
      </c>
      <c r="B11" s="39"/>
      <c r="C11" s="11"/>
      <c r="D11" s="42"/>
      <c r="E11" s="42"/>
      <c r="F11" s="42"/>
      <c r="G11" s="28"/>
      <c r="H11" s="15"/>
      <c r="J11" s="17"/>
      <c r="K11" s="11" t="s">
        <v>15</v>
      </c>
      <c r="L11" s="11">
        <f>COUNTIF(G8:G106,"100m")</f>
        <v>0</v>
      </c>
      <c r="M11" s="2" t="s">
        <v>7</v>
      </c>
    </row>
    <row r="12" spans="1:13" ht="21" customHeight="1">
      <c r="A12" s="10">
        <v>5</v>
      </c>
      <c r="B12" s="39"/>
      <c r="C12" s="11"/>
      <c r="D12" s="42"/>
      <c r="E12" s="42"/>
      <c r="F12" s="42"/>
      <c r="G12" s="28"/>
      <c r="H12" s="15"/>
      <c r="J12" s="2" t="s">
        <v>21</v>
      </c>
      <c r="K12" s="11" t="s">
        <v>16</v>
      </c>
      <c r="L12" s="11">
        <f>COUNTIF(G8:G106,"800m")</f>
        <v>0</v>
      </c>
      <c r="M12" s="2" t="s">
        <v>8</v>
      </c>
    </row>
    <row r="13" spans="1:13" ht="21" customHeight="1">
      <c r="A13" s="10">
        <v>6</v>
      </c>
      <c r="B13" s="39"/>
      <c r="C13" s="11"/>
      <c r="D13" s="42"/>
      <c r="E13" s="42"/>
      <c r="F13" s="42"/>
      <c r="G13" s="28"/>
      <c r="H13" s="15"/>
      <c r="J13" s="2" t="s">
        <v>22</v>
      </c>
      <c r="K13" s="11" t="s">
        <v>17</v>
      </c>
      <c r="L13" s="11">
        <f>COUNTIF(G8:G106,"1500m")</f>
        <v>0</v>
      </c>
    </row>
    <row r="14" spans="1:13" ht="21" customHeight="1">
      <c r="A14" s="10">
        <v>7</v>
      </c>
      <c r="B14" s="39"/>
      <c r="C14" s="11"/>
      <c r="D14" s="42"/>
      <c r="E14" s="42"/>
      <c r="F14" s="42"/>
      <c r="G14" s="28"/>
      <c r="H14" s="15"/>
      <c r="J14" s="2" t="s">
        <v>23</v>
      </c>
      <c r="K14" s="11" t="s">
        <v>18</v>
      </c>
      <c r="L14" s="11">
        <f>COUNTIF(G8:G106,"走幅跳")</f>
        <v>0</v>
      </c>
    </row>
    <row r="15" spans="1:13" ht="21" customHeight="1">
      <c r="A15" s="10">
        <v>8</v>
      </c>
      <c r="B15" s="39"/>
      <c r="C15" s="11"/>
      <c r="D15" s="42"/>
      <c r="E15" s="42"/>
      <c r="F15" s="42"/>
      <c r="G15" s="28"/>
      <c r="H15" s="15"/>
      <c r="J15" s="18"/>
      <c r="K15" s="11" t="s">
        <v>19</v>
      </c>
      <c r="L15" s="11">
        <f>COUNTIF(G8:G106,"走高跳")</f>
        <v>0</v>
      </c>
    </row>
    <row r="16" spans="1:13" ht="21" customHeight="1">
      <c r="A16" s="10">
        <v>9</v>
      </c>
      <c r="B16" s="39"/>
      <c r="C16" s="11"/>
      <c r="D16" s="42"/>
      <c r="E16" s="42"/>
      <c r="F16" s="42"/>
      <c r="G16" s="28"/>
      <c r="H16" s="15"/>
      <c r="K16" s="11" t="s">
        <v>6</v>
      </c>
      <c r="L16" s="11">
        <f>COUNTIF(G8:G106,"ボール投げ")</f>
        <v>0</v>
      </c>
    </row>
    <row r="17" spans="1:11" ht="21" customHeight="1" thickBot="1">
      <c r="A17" s="10">
        <v>10</v>
      </c>
      <c r="B17" s="39"/>
      <c r="C17" s="11"/>
      <c r="D17" s="42"/>
      <c r="E17" s="42"/>
      <c r="F17" s="42"/>
      <c r="G17" s="28"/>
      <c r="H17" s="15"/>
    </row>
    <row r="18" spans="1:11" ht="21" customHeight="1" thickBot="1">
      <c r="A18" s="10">
        <v>11</v>
      </c>
      <c r="B18" s="39"/>
      <c r="C18" s="11"/>
      <c r="D18" s="42"/>
      <c r="E18" s="42"/>
      <c r="F18" s="42"/>
      <c r="G18" s="28"/>
      <c r="H18" s="15"/>
      <c r="J18" s="47"/>
      <c r="K18" s="48" t="s">
        <v>37</v>
      </c>
    </row>
    <row r="19" spans="1:11" ht="21" customHeight="1">
      <c r="A19" s="10">
        <v>12</v>
      </c>
      <c r="B19" s="39"/>
      <c r="C19" s="11"/>
      <c r="D19" s="42"/>
      <c r="E19" s="42"/>
      <c r="F19" s="42"/>
      <c r="G19" s="28"/>
      <c r="H19" s="15"/>
      <c r="J19" s="49" t="s">
        <v>38</v>
      </c>
      <c r="K19" s="50">
        <f>COUNTIF(H8:H106,"4年-100m")</f>
        <v>0</v>
      </c>
    </row>
    <row r="20" spans="1:11" ht="21" customHeight="1" thickBot="1">
      <c r="A20" s="10">
        <v>13</v>
      </c>
      <c r="B20" s="39"/>
      <c r="C20" s="11"/>
      <c r="D20" s="42"/>
      <c r="E20" s="42"/>
      <c r="F20" s="42"/>
      <c r="G20" s="28"/>
      <c r="H20" s="15"/>
      <c r="J20" s="51" t="s">
        <v>39</v>
      </c>
      <c r="K20" s="52">
        <f>COUNTIF(H8:H106,"4年-800m")</f>
        <v>0</v>
      </c>
    </row>
    <row r="21" spans="1:11" ht="21" customHeight="1">
      <c r="A21" s="10">
        <v>14</v>
      </c>
      <c r="B21" s="11"/>
      <c r="C21" s="11"/>
      <c r="D21" s="42"/>
      <c r="E21" s="42"/>
      <c r="F21" s="42"/>
      <c r="G21" s="28"/>
      <c r="H21" s="15"/>
      <c r="J21" s="53" t="s">
        <v>40</v>
      </c>
      <c r="K21" s="54">
        <f>COUNTIF(H8:H106,"5年-100m")</f>
        <v>0</v>
      </c>
    </row>
    <row r="22" spans="1:11" ht="21" customHeight="1">
      <c r="A22" s="10">
        <v>15</v>
      </c>
      <c r="B22" s="11"/>
      <c r="C22" s="11"/>
      <c r="D22" s="42"/>
      <c r="E22" s="42"/>
      <c r="F22" s="42"/>
      <c r="G22" s="28"/>
      <c r="H22" s="15"/>
      <c r="J22" s="55" t="s">
        <v>41</v>
      </c>
      <c r="K22" s="56">
        <f>COUNTIF(H9:H107,"5年-1500m")</f>
        <v>0</v>
      </c>
    </row>
    <row r="23" spans="1:11" ht="21" customHeight="1">
      <c r="A23" s="10">
        <v>16</v>
      </c>
      <c r="B23" s="11"/>
      <c r="C23" s="11"/>
      <c r="D23" s="42"/>
      <c r="E23" s="42"/>
      <c r="F23" s="42"/>
      <c r="G23" s="28"/>
      <c r="H23" s="15"/>
      <c r="J23" s="55" t="s">
        <v>42</v>
      </c>
      <c r="K23" s="56">
        <f>COUNTIF(H8:H106,"5年-走幅跳")</f>
        <v>0</v>
      </c>
    </row>
    <row r="24" spans="1:11" ht="21" customHeight="1">
      <c r="A24" s="10">
        <v>17</v>
      </c>
      <c r="B24" s="11"/>
      <c r="C24" s="11"/>
      <c r="D24" s="42"/>
      <c r="E24" s="42"/>
      <c r="F24" s="42"/>
      <c r="G24" s="28"/>
      <c r="H24" s="15"/>
      <c r="J24" s="55" t="s">
        <v>43</v>
      </c>
      <c r="K24" s="56">
        <f>COUNTIF(H8:H106,"5年-走高跳")</f>
        <v>0</v>
      </c>
    </row>
    <row r="25" spans="1:11" ht="21" customHeight="1" thickBot="1">
      <c r="A25" s="10">
        <v>18</v>
      </c>
      <c r="B25" s="11"/>
      <c r="C25" s="11"/>
      <c r="D25" s="42"/>
      <c r="E25" s="42"/>
      <c r="F25" s="42"/>
      <c r="G25" s="28"/>
      <c r="H25" s="15"/>
      <c r="J25" s="57" t="s">
        <v>44</v>
      </c>
      <c r="K25" s="58">
        <f>COUNTIF(H8:H106,"5年-ボール投げ")</f>
        <v>0</v>
      </c>
    </row>
    <row r="26" spans="1:11" ht="21" customHeight="1">
      <c r="A26" s="10">
        <v>19</v>
      </c>
      <c r="B26" s="11"/>
      <c r="C26" s="11"/>
      <c r="D26" s="42"/>
      <c r="E26" s="42"/>
      <c r="F26" s="42"/>
      <c r="G26" s="28"/>
      <c r="H26" s="15"/>
      <c r="J26" s="53" t="s">
        <v>45</v>
      </c>
      <c r="K26" s="54">
        <f>COUNTIF(H8:H106,"6年-100m")</f>
        <v>0</v>
      </c>
    </row>
    <row r="27" spans="1:11" ht="21" customHeight="1">
      <c r="A27" s="10">
        <v>20</v>
      </c>
      <c r="B27" s="11"/>
      <c r="C27" s="11"/>
      <c r="D27" s="42"/>
      <c r="E27" s="42"/>
      <c r="F27" s="42"/>
      <c r="G27" s="28"/>
      <c r="H27" s="15"/>
      <c r="J27" s="55" t="s">
        <v>46</v>
      </c>
      <c r="K27" s="56">
        <f>COUNTIF(H8:H106,"6年-1500m")</f>
        <v>0</v>
      </c>
    </row>
    <row r="28" spans="1:11" ht="21" customHeight="1">
      <c r="A28" s="10">
        <v>21</v>
      </c>
      <c r="B28" s="11"/>
      <c r="C28" s="11"/>
      <c r="D28" s="42"/>
      <c r="E28" s="42"/>
      <c r="F28" s="42"/>
      <c r="G28" s="28"/>
      <c r="H28" s="15"/>
      <c r="J28" s="55" t="s">
        <v>47</v>
      </c>
      <c r="K28" s="56">
        <f>COUNTIF(H8:H106,"6年-走幅跳")</f>
        <v>0</v>
      </c>
    </row>
    <row r="29" spans="1:11" ht="21" customHeight="1">
      <c r="A29" s="10">
        <v>22</v>
      </c>
      <c r="B29" s="11"/>
      <c r="C29" s="11"/>
      <c r="D29" s="42"/>
      <c r="E29" s="42"/>
      <c r="F29" s="42"/>
      <c r="G29" s="28"/>
      <c r="H29" s="15"/>
      <c r="J29" s="55" t="s">
        <v>48</v>
      </c>
      <c r="K29" s="56">
        <f>COUNTIF(H8:H106,"6年-走高跳")</f>
        <v>0</v>
      </c>
    </row>
    <row r="30" spans="1:11" ht="21" customHeight="1" thickBot="1">
      <c r="A30" s="10">
        <v>23</v>
      </c>
      <c r="B30" s="11"/>
      <c r="C30" s="11"/>
      <c r="D30" s="42"/>
      <c r="E30" s="42"/>
      <c r="F30" s="42"/>
      <c r="G30" s="28"/>
      <c r="H30" s="15"/>
      <c r="J30" s="59" t="s">
        <v>49</v>
      </c>
      <c r="K30" s="60">
        <f>COUNTIF(H8:H106,"6年-ボール投げ")</f>
        <v>0</v>
      </c>
    </row>
    <row r="31" spans="1:11" ht="21" customHeight="1">
      <c r="A31" s="10">
        <v>24</v>
      </c>
      <c r="B31" s="11"/>
      <c r="C31" s="11"/>
      <c r="D31" s="42"/>
      <c r="E31" s="42"/>
      <c r="F31" s="42"/>
      <c r="G31" s="28"/>
      <c r="H31" s="15"/>
      <c r="J31" s="62" t="s">
        <v>50</v>
      </c>
      <c r="K31" s="62">
        <f>SUM(K19:K30)</f>
        <v>0</v>
      </c>
    </row>
    <row r="32" spans="1:11" ht="21" customHeight="1">
      <c r="A32" s="10">
        <v>25</v>
      </c>
      <c r="B32" s="11"/>
      <c r="C32" s="11"/>
      <c r="D32" s="42"/>
      <c r="E32" s="42"/>
      <c r="F32" s="42"/>
      <c r="G32" s="28"/>
      <c r="H32" s="15"/>
    </row>
    <row r="33" spans="1:10" ht="21" customHeight="1">
      <c r="A33" s="10">
        <v>26</v>
      </c>
      <c r="B33" s="11"/>
      <c r="C33" s="11"/>
      <c r="D33" s="42"/>
      <c r="E33" s="42"/>
      <c r="F33" s="42"/>
      <c r="G33" s="28"/>
      <c r="H33" s="15"/>
      <c r="J33" s="66" t="s">
        <v>62</v>
      </c>
    </row>
    <row r="34" spans="1:10" ht="21" customHeight="1">
      <c r="A34" s="10">
        <v>27</v>
      </c>
      <c r="B34" s="11"/>
      <c r="C34" s="11"/>
      <c r="D34" s="42"/>
      <c r="E34" s="42"/>
      <c r="F34" s="42"/>
      <c r="G34" s="28"/>
      <c r="H34" s="15"/>
      <c r="J34" s="67" t="s">
        <v>63</v>
      </c>
    </row>
    <row r="35" spans="1:10" ht="21" customHeight="1">
      <c r="A35" s="10">
        <v>28</v>
      </c>
      <c r="B35" s="11"/>
      <c r="C35" s="11"/>
      <c r="D35" s="42"/>
      <c r="E35" s="42"/>
      <c r="F35" s="42"/>
      <c r="G35" s="28"/>
      <c r="H35" s="15"/>
      <c r="J35" s="67" t="s">
        <v>64</v>
      </c>
    </row>
    <row r="36" spans="1:10" ht="21" customHeight="1">
      <c r="A36" s="10">
        <v>29</v>
      </c>
      <c r="B36" s="11"/>
      <c r="C36" s="11"/>
      <c r="D36" s="42"/>
      <c r="E36" s="42"/>
      <c r="F36" s="42"/>
      <c r="G36" s="28"/>
      <c r="H36" s="15"/>
      <c r="J36" s="67" t="s">
        <v>65</v>
      </c>
    </row>
    <row r="37" spans="1:10" ht="21" customHeight="1">
      <c r="A37" s="10">
        <v>30</v>
      </c>
      <c r="B37" s="11"/>
      <c r="C37" s="11"/>
      <c r="D37" s="42"/>
      <c r="E37" s="42"/>
      <c r="F37" s="42"/>
      <c r="G37" s="28"/>
      <c r="H37" s="15"/>
      <c r="J37" s="67" t="s">
        <v>66</v>
      </c>
    </row>
    <row r="38" spans="1:10" ht="21" customHeight="1">
      <c r="A38" s="10">
        <v>31</v>
      </c>
      <c r="B38" s="11"/>
      <c r="C38" s="11"/>
      <c r="D38" s="42"/>
      <c r="E38" s="42"/>
      <c r="F38" s="42"/>
      <c r="G38" s="28"/>
      <c r="H38" s="15"/>
      <c r="J38" s="67" t="s">
        <v>67</v>
      </c>
    </row>
    <row r="39" spans="1:10" ht="21" customHeight="1">
      <c r="A39" s="10">
        <v>32</v>
      </c>
      <c r="B39" s="11"/>
      <c r="C39" s="11"/>
      <c r="D39" s="42"/>
      <c r="E39" s="42"/>
      <c r="F39" s="42"/>
      <c r="G39" s="28"/>
      <c r="H39" s="15"/>
      <c r="J39" s="67" t="s">
        <v>68</v>
      </c>
    </row>
    <row r="40" spans="1:10" ht="21" customHeight="1">
      <c r="A40" s="10">
        <v>33</v>
      </c>
      <c r="B40" s="11"/>
      <c r="C40" s="11"/>
      <c r="D40" s="42"/>
      <c r="E40" s="42"/>
      <c r="F40" s="42"/>
      <c r="G40" s="28"/>
      <c r="H40" s="15"/>
      <c r="J40" s="67" t="s">
        <v>69</v>
      </c>
    </row>
    <row r="41" spans="1:10" ht="21" customHeight="1">
      <c r="A41" s="10">
        <v>34</v>
      </c>
      <c r="B41" s="11"/>
      <c r="C41" s="11"/>
      <c r="D41" s="42"/>
      <c r="E41" s="42"/>
      <c r="F41" s="42"/>
      <c r="G41" s="28"/>
      <c r="H41" s="15"/>
      <c r="J41" s="67" t="s">
        <v>70</v>
      </c>
    </row>
    <row r="42" spans="1:10" ht="21" customHeight="1">
      <c r="A42" s="10">
        <v>35</v>
      </c>
      <c r="B42" s="11"/>
      <c r="C42" s="11"/>
      <c r="D42" s="42"/>
      <c r="E42" s="42"/>
      <c r="F42" s="42"/>
      <c r="G42" s="28"/>
      <c r="H42" s="15"/>
      <c r="J42" s="67" t="s">
        <v>71</v>
      </c>
    </row>
    <row r="43" spans="1:10" ht="21" customHeight="1">
      <c r="A43" s="10">
        <v>36</v>
      </c>
      <c r="B43" s="11"/>
      <c r="C43" s="11"/>
      <c r="D43" s="42"/>
      <c r="E43" s="42"/>
      <c r="F43" s="42"/>
      <c r="G43" s="28"/>
      <c r="H43" s="15"/>
      <c r="J43" s="67" t="s">
        <v>72</v>
      </c>
    </row>
    <row r="44" spans="1:10" ht="21" customHeight="1">
      <c r="A44" s="10">
        <v>37</v>
      </c>
      <c r="B44" s="11"/>
      <c r="C44" s="11"/>
      <c r="D44" s="42"/>
      <c r="E44" s="42"/>
      <c r="F44" s="42"/>
      <c r="G44" s="28"/>
      <c r="H44" s="15"/>
      <c r="J44" s="67" t="s">
        <v>73</v>
      </c>
    </row>
    <row r="45" spans="1:10" ht="21" customHeight="1">
      <c r="A45" s="10">
        <v>38</v>
      </c>
      <c r="B45" s="11"/>
      <c r="C45" s="11"/>
      <c r="D45" s="42"/>
      <c r="E45" s="42"/>
      <c r="F45" s="42"/>
      <c r="G45" s="28"/>
      <c r="H45" s="15"/>
      <c r="J45" s="67" t="s">
        <v>74</v>
      </c>
    </row>
    <row r="46" spans="1:10" ht="21" customHeight="1">
      <c r="A46" s="10">
        <v>39</v>
      </c>
      <c r="B46" s="11"/>
      <c r="C46" s="11"/>
      <c r="D46" s="42"/>
      <c r="E46" s="42"/>
      <c r="F46" s="42"/>
      <c r="G46" s="28"/>
      <c r="H46" s="15"/>
      <c r="J46" s="67" t="s">
        <v>75</v>
      </c>
    </row>
    <row r="47" spans="1:10" ht="21" customHeight="1">
      <c r="A47" s="10">
        <v>40</v>
      </c>
      <c r="B47" s="11"/>
      <c r="C47" s="11"/>
      <c r="D47" s="42"/>
      <c r="E47" s="42"/>
      <c r="F47" s="42"/>
      <c r="G47" s="28"/>
      <c r="H47" s="15"/>
      <c r="J47" s="67" t="s">
        <v>76</v>
      </c>
    </row>
    <row r="48" spans="1:10" ht="21" customHeight="1">
      <c r="A48" s="10">
        <v>41</v>
      </c>
      <c r="B48" s="11"/>
      <c r="C48" s="11"/>
      <c r="D48" s="42"/>
      <c r="E48" s="42"/>
      <c r="F48" s="42"/>
      <c r="G48" s="28"/>
      <c r="H48" s="15"/>
      <c r="J48" s="67" t="s">
        <v>77</v>
      </c>
    </row>
    <row r="49" spans="1:10" ht="21" customHeight="1">
      <c r="A49" s="10">
        <v>42</v>
      </c>
      <c r="B49" s="11"/>
      <c r="C49" s="11"/>
      <c r="D49" s="42"/>
      <c r="E49" s="42"/>
      <c r="F49" s="42"/>
      <c r="G49" s="28"/>
      <c r="H49" s="15"/>
      <c r="J49" s="67" t="s">
        <v>78</v>
      </c>
    </row>
    <row r="50" spans="1:10" ht="21" customHeight="1">
      <c r="A50" s="10">
        <v>43</v>
      </c>
      <c r="B50" s="11"/>
      <c r="C50" s="11"/>
      <c r="D50" s="42"/>
      <c r="E50" s="42"/>
      <c r="F50" s="42"/>
      <c r="G50" s="28"/>
      <c r="H50" s="15"/>
      <c r="J50" s="67" t="s">
        <v>79</v>
      </c>
    </row>
    <row r="51" spans="1:10" ht="21" customHeight="1">
      <c r="A51" s="10">
        <v>44</v>
      </c>
      <c r="B51" s="11"/>
      <c r="C51" s="11"/>
      <c r="D51" s="42"/>
      <c r="E51" s="42"/>
      <c r="F51" s="42"/>
      <c r="G51" s="28"/>
      <c r="H51" s="15"/>
      <c r="J51" s="62" t="s">
        <v>81</v>
      </c>
    </row>
    <row r="52" spans="1:10" ht="21" customHeight="1">
      <c r="A52" s="10">
        <v>45</v>
      </c>
      <c r="B52" s="11"/>
      <c r="C52" s="11"/>
      <c r="D52" s="42"/>
      <c r="E52" s="42"/>
      <c r="F52" s="42"/>
      <c r="G52" s="28"/>
      <c r="H52" s="15"/>
    </row>
    <row r="53" spans="1:10" ht="21" customHeight="1">
      <c r="A53" s="10">
        <v>46</v>
      </c>
      <c r="B53" s="11"/>
      <c r="C53" s="11"/>
      <c r="D53" s="42"/>
      <c r="E53" s="42"/>
      <c r="F53" s="42"/>
      <c r="G53" s="28"/>
      <c r="H53" s="15"/>
    </row>
    <row r="54" spans="1:10" ht="21" customHeight="1">
      <c r="A54" s="10">
        <v>47</v>
      </c>
      <c r="B54" s="11"/>
      <c r="C54" s="11"/>
      <c r="D54" s="42"/>
      <c r="E54" s="42"/>
      <c r="F54" s="42"/>
      <c r="G54" s="28"/>
      <c r="H54" s="15"/>
    </row>
    <row r="55" spans="1:10" ht="21" customHeight="1">
      <c r="A55" s="10">
        <v>48</v>
      </c>
      <c r="B55" s="11"/>
      <c r="C55" s="11"/>
      <c r="D55" s="42"/>
      <c r="E55" s="42"/>
      <c r="F55" s="42"/>
      <c r="G55" s="28"/>
      <c r="H55" s="15"/>
    </row>
    <row r="56" spans="1:10" ht="21" customHeight="1">
      <c r="A56" s="10">
        <v>49</v>
      </c>
      <c r="B56" s="11"/>
      <c r="C56" s="11"/>
      <c r="D56" s="42"/>
      <c r="E56" s="42"/>
      <c r="F56" s="42"/>
      <c r="G56" s="28"/>
      <c r="H56" s="15"/>
    </row>
    <row r="57" spans="1:10" ht="21" customHeight="1">
      <c r="A57" s="10">
        <v>50</v>
      </c>
      <c r="B57" s="11"/>
      <c r="C57" s="11"/>
      <c r="D57" s="42"/>
      <c r="E57" s="42"/>
      <c r="F57" s="42"/>
      <c r="G57" s="28"/>
      <c r="H57" s="15"/>
    </row>
    <row r="58" spans="1:10" ht="21" customHeight="1">
      <c r="A58" s="10">
        <v>51</v>
      </c>
      <c r="B58" s="11"/>
      <c r="C58" s="11"/>
      <c r="D58" s="42"/>
      <c r="E58" s="42"/>
      <c r="F58" s="42"/>
      <c r="G58" s="28"/>
      <c r="H58" s="15"/>
    </row>
    <row r="59" spans="1:10" ht="21" customHeight="1">
      <c r="A59" s="10">
        <v>52</v>
      </c>
      <c r="B59" s="11"/>
      <c r="C59" s="11"/>
      <c r="D59" s="42"/>
      <c r="E59" s="42"/>
      <c r="F59" s="42"/>
      <c r="G59" s="28"/>
      <c r="H59" s="15"/>
    </row>
    <row r="60" spans="1:10" ht="21" customHeight="1">
      <c r="A60" s="10">
        <v>53</v>
      </c>
      <c r="B60" s="11"/>
      <c r="C60" s="11"/>
      <c r="D60" s="42"/>
      <c r="E60" s="42"/>
      <c r="F60" s="42"/>
      <c r="G60" s="28"/>
      <c r="H60" s="15"/>
    </row>
    <row r="61" spans="1:10" ht="21" customHeight="1">
      <c r="A61" s="10">
        <v>54</v>
      </c>
      <c r="B61" s="11"/>
      <c r="C61" s="11"/>
      <c r="D61" s="42"/>
      <c r="E61" s="42"/>
      <c r="F61" s="42"/>
      <c r="G61" s="28"/>
      <c r="H61" s="15"/>
    </row>
    <row r="62" spans="1:10" ht="21" customHeight="1">
      <c r="A62" s="10">
        <v>55</v>
      </c>
      <c r="B62" s="11"/>
      <c r="C62" s="11"/>
      <c r="D62" s="42"/>
      <c r="E62" s="42"/>
      <c r="F62" s="42"/>
      <c r="G62" s="28"/>
      <c r="H62" s="15"/>
    </row>
    <row r="63" spans="1:10" ht="21" customHeight="1">
      <c r="A63" s="10">
        <v>56</v>
      </c>
      <c r="B63" s="11"/>
      <c r="C63" s="11"/>
      <c r="D63" s="42"/>
      <c r="E63" s="42"/>
      <c r="F63" s="42"/>
      <c r="G63" s="28"/>
      <c r="H63" s="15"/>
    </row>
    <row r="64" spans="1:10" ht="21" customHeight="1">
      <c r="A64" s="10">
        <v>57</v>
      </c>
      <c r="B64" s="11"/>
      <c r="C64" s="11"/>
      <c r="D64" s="42"/>
      <c r="E64" s="42"/>
      <c r="F64" s="42"/>
      <c r="G64" s="28"/>
      <c r="H64" s="15"/>
    </row>
    <row r="65" spans="1:8" ht="21" customHeight="1">
      <c r="A65" s="10">
        <v>58</v>
      </c>
      <c r="B65" s="11"/>
      <c r="C65" s="11"/>
      <c r="D65" s="42"/>
      <c r="E65" s="42"/>
      <c r="F65" s="42"/>
      <c r="G65" s="28"/>
      <c r="H65" s="15"/>
    </row>
    <row r="66" spans="1:8" ht="21" customHeight="1">
      <c r="A66" s="10">
        <v>59</v>
      </c>
      <c r="B66" s="11"/>
      <c r="C66" s="11"/>
      <c r="D66" s="42"/>
      <c r="E66" s="42"/>
      <c r="F66" s="42"/>
      <c r="G66" s="28"/>
      <c r="H66" s="15"/>
    </row>
    <row r="67" spans="1:8" ht="21" customHeight="1">
      <c r="A67" s="10">
        <v>60</v>
      </c>
      <c r="B67" s="11"/>
      <c r="C67" s="11"/>
      <c r="D67" s="42"/>
      <c r="E67" s="42"/>
      <c r="F67" s="42"/>
      <c r="G67" s="28"/>
      <c r="H67" s="15"/>
    </row>
    <row r="68" spans="1:8" ht="21" customHeight="1">
      <c r="A68" s="10">
        <v>61</v>
      </c>
      <c r="B68" s="11"/>
      <c r="C68" s="11"/>
      <c r="D68" s="42"/>
      <c r="E68" s="42"/>
      <c r="F68" s="42"/>
      <c r="G68" s="28"/>
      <c r="H68" s="15"/>
    </row>
    <row r="69" spans="1:8" ht="21" customHeight="1">
      <c r="A69" s="10">
        <v>62</v>
      </c>
      <c r="B69" s="11"/>
      <c r="C69" s="11"/>
      <c r="D69" s="42"/>
      <c r="E69" s="42"/>
      <c r="F69" s="42"/>
      <c r="G69" s="28"/>
      <c r="H69" s="15"/>
    </row>
    <row r="70" spans="1:8" ht="21" customHeight="1">
      <c r="A70" s="10">
        <v>63</v>
      </c>
      <c r="B70" s="11"/>
      <c r="C70" s="11"/>
      <c r="D70" s="42"/>
      <c r="E70" s="42"/>
      <c r="F70" s="42"/>
      <c r="G70" s="28"/>
      <c r="H70" s="15"/>
    </row>
    <row r="71" spans="1:8" ht="21" customHeight="1">
      <c r="A71" s="10">
        <v>64</v>
      </c>
      <c r="B71" s="11"/>
      <c r="C71" s="11"/>
      <c r="D71" s="42"/>
      <c r="E71" s="42"/>
      <c r="F71" s="42"/>
      <c r="G71" s="28"/>
      <c r="H71" s="15"/>
    </row>
    <row r="72" spans="1:8" ht="21" customHeight="1">
      <c r="A72" s="10">
        <v>65</v>
      </c>
      <c r="B72" s="11"/>
      <c r="C72" s="11"/>
      <c r="D72" s="42"/>
      <c r="E72" s="42"/>
      <c r="F72" s="42"/>
      <c r="G72" s="28"/>
      <c r="H72" s="15"/>
    </row>
    <row r="73" spans="1:8" ht="21" customHeight="1">
      <c r="A73" s="10">
        <v>66</v>
      </c>
      <c r="B73" s="11"/>
      <c r="C73" s="11"/>
      <c r="D73" s="42"/>
      <c r="E73" s="42"/>
      <c r="F73" s="42"/>
      <c r="G73" s="28"/>
      <c r="H73" s="15"/>
    </row>
    <row r="74" spans="1:8" ht="21" customHeight="1">
      <c r="A74" s="10">
        <v>67</v>
      </c>
      <c r="B74" s="11"/>
      <c r="C74" s="11"/>
      <c r="D74" s="42"/>
      <c r="E74" s="42"/>
      <c r="F74" s="42"/>
      <c r="G74" s="28"/>
      <c r="H74" s="15"/>
    </row>
    <row r="75" spans="1:8" ht="21" customHeight="1">
      <c r="A75" s="10">
        <v>68</v>
      </c>
      <c r="B75" s="39"/>
      <c r="C75" s="11"/>
      <c r="D75" s="42"/>
      <c r="E75" s="42"/>
      <c r="F75" s="42"/>
      <c r="G75" s="28"/>
      <c r="H75" s="15"/>
    </row>
    <row r="76" spans="1:8" ht="21" customHeight="1">
      <c r="A76" s="10">
        <v>69</v>
      </c>
      <c r="B76" s="39"/>
      <c r="C76" s="11"/>
      <c r="D76" s="42"/>
      <c r="E76" s="42"/>
      <c r="F76" s="42"/>
      <c r="G76" s="28"/>
      <c r="H76" s="15"/>
    </row>
    <row r="77" spans="1:8" ht="21" customHeight="1">
      <c r="A77" s="10">
        <v>70</v>
      </c>
      <c r="B77" s="39"/>
      <c r="C77" s="11"/>
      <c r="D77" s="42"/>
      <c r="E77" s="42"/>
      <c r="F77" s="42"/>
      <c r="G77" s="28"/>
      <c r="H77" s="15"/>
    </row>
    <row r="78" spans="1:8" ht="21" customHeight="1">
      <c r="A78" s="10">
        <v>71</v>
      </c>
      <c r="B78" s="39"/>
      <c r="C78" s="11"/>
      <c r="D78" s="42"/>
      <c r="E78" s="42"/>
      <c r="F78" s="42"/>
      <c r="G78" s="28"/>
      <c r="H78" s="15"/>
    </row>
    <row r="79" spans="1:8" ht="21" customHeight="1">
      <c r="A79" s="10">
        <v>72</v>
      </c>
      <c r="B79" s="39"/>
      <c r="C79" s="11"/>
      <c r="D79" s="42"/>
      <c r="E79" s="42"/>
      <c r="F79" s="42"/>
      <c r="G79" s="28"/>
      <c r="H79" s="15"/>
    </row>
    <row r="80" spans="1:8" ht="21" customHeight="1">
      <c r="A80" s="10">
        <v>73</v>
      </c>
      <c r="B80" s="39"/>
      <c r="C80" s="11"/>
      <c r="D80" s="42"/>
      <c r="E80" s="42"/>
      <c r="F80" s="42"/>
      <c r="G80" s="28"/>
      <c r="H80" s="15"/>
    </row>
    <row r="81" spans="1:8" ht="21" customHeight="1">
      <c r="A81" s="10">
        <v>74</v>
      </c>
      <c r="B81" s="39"/>
      <c r="C81" s="11"/>
      <c r="D81" s="42"/>
      <c r="E81" s="42"/>
      <c r="F81" s="42"/>
      <c r="G81" s="28"/>
      <c r="H81" s="15"/>
    </row>
    <row r="82" spans="1:8" ht="21" customHeight="1">
      <c r="A82" s="10">
        <v>75</v>
      </c>
      <c r="B82" s="39"/>
      <c r="C82" s="11"/>
      <c r="D82" s="42"/>
      <c r="E82" s="42"/>
      <c r="F82" s="42"/>
      <c r="G82" s="28"/>
      <c r="H82" s="15"/>
    </row>
    <row r="83" spans="1:8" ht="21" customHeight="1">
      <c r="A83" s="10">
        <v>76</v>
      </c>
      <c r="B83" s="39"/>
      <c r="C83" s="11"/>
      <c r="D83" s="42"/>
      <c r="E83" s="42"/>
      <c r="F83" s="42"/>
      <c r="G83" s="28"/>
      <c r="H83" s="15"/>
    </row>
    <row r="84" spans="1:8" ht="21" customHeight="1">
      <c r="A84" s="10">
        <v>77</v>
      </c>
      <c r="B84" s="39"/>
      <c r="C84" s="11"/>
      <c r="D84" s="42"/>
      <c r="E84" s="42"/>
      <c r="F84" s="42"/>
      <c r="G84" s="28"/>
      <c r="H84" s="15"/>
    </row>
    <row r="85" spans="1:8" ht="21" customHeight="1">
      <c r="A85" s="10">
        <v>78</v>
      </c>
      <c r="B85" s="39"/>
      <c r="C85" s="11"/>
      <c r="D85" s="42"/>
      <c r="E85" s="42"/>
      <c r="F85" s="42"/>
      <c r="G85" s="28"/>
      <c r="H85" s="15"/>
    </row>
    <row r="86" spans="1:8" ht="21" customHeight="1">
      <c r="A86" s="10">
        <v>79</v>
      </c>
      <c r="B86" s="39"/>
      <c r="C86" s="11"/>
      <c r="D86" s="42"/>
      <c r="E86" s="42"/>
      <c r="F86" s="42"/>
      <c r="G86" s="28"/>
      <c r="H86" s="15"/>
    </row>
    <row r="87" spans="1:8" ht="21" customHeight="1">
      <c r="A87" s="10">
        <v>80</v>
      </c>
      <c r="B87" s="39"/>
      <c r="C87" s="11"/>
      <c r="D87" s="42"/>
      <c r="E87" s="42"/>
      <c r="F87" s="42"/>
      <c r="G87" s="28"/>
      <c r="H87" s="15"/>
    </row>
    <row r="88" spans="1:8" ht="21" customHeight="1">
      <c r="A88" s="10">
        <v>81</v>
      </c>
      <c r="B88" s="39"/>
      <c r="C88" s="11"/>
      <c r="D88" s="42"/>
      <c r="E88" s="42"/>
      <c r="F88" s="42"/>
      <c r="G88" s="28"/>
      <c r="H88" s="15"/>
    </row>
    <row r="89" spans="1:8" ht="21" customHeight="1">
      <c r="A89" s="10">
        <v>82</v>
      </c>
      <c r="B89" s="39"/>
      <c r="C89" s="11"/>
      <c r="D89" s="42"/>
      <c r="E89" s="42"/>
      <c r="F89" s="42"/>
      <c r="G89" s="28"/>
      <c r="H89" s="15"/>
    </row>
    <row r="90" spans="1:8" ht="21" customHeight="1">
      <c r="A90" s="10">
        <v>83</v>
      </c>
      <c r="B90" s="39"/>
      <c r="C90" s="11"/>
      <c r="D90" s="42"/>
      <c r="E90" s="42"/>
      <c r="F90" s="42"/>
      <c r="G90" s="28"/>
      <c r="H90" s="15"/>
    </row>
    <row r="91" spans="1:8" ht="21" customHeight="1">
      <c r="A91" s="10">
        <v>84</v>
      </c>
      <c r="B91" s="39"/>
      <c r="C91" s="11"/>
      <c r="D91" s="42"/>
      <c r="E91" s="42"/>
      <c r="F91" s="42"/>
      <c r="G91" s="28"/>
      <c r="H91" s="15"/>
    </row>
    <row r="92" spans="1:8" ht="21" customHeight="1">
      <c r="A92" s="10">
        <v>85</v>
      </c>
      <c r="B92" s="39"/>
      <c r="C92" s="11"/>
      <c r="D92" s="42"/>
      <c r="E92" s="42"/>
      <c r="F92" s="42"/>
      <c r="G92" s="28"/>
      <c r="H92" s="15"/>
    </row>
    <row r="93" spans="1:8" ht="21" customHeight="1">
      <c r="A93" s="10">
        <v>86</v>
      </c>
      <c r="B93" s="39"/>
      <c r="C93" s="11"/>
      <c r="D93" s="42"/>
      <c r="E93" s="42"/>
      <c r="F93" s="42"/>
      <c r="G93" s="28"/>
      <c r="H93" s="15"/>
    </row>
    <row r="94" spans="1:8" ht="21" customHeight="1">
      <c r="A94" s="10">
        <v>87</v>
      </c>
      <c r="B94" s="39"/>
      <c r="C94" s="11"/>
      <c r="D94" s="42"/>
      <c r="E94" s="42"/>
      <c r="F94" s="42"/>
      <c r="G94" s="28"/>
      <c r="H94" s="15"/>
    </row>
    <row r="95" spans="1:8" ht="21" customHeight="1">
      <c r="A95" s="10">
        <v>88</v>
      </c>
      <c r="B95" s="39"/>
      <c r="C95" s="11"/>
      <c r="D95" s="42"/>
      <c r="E95" s="42"/>
      <c r="F95" s="42"/>
      <c r="G95" s="28"/>
      <c r="H95" s="15"/>
    </row>
    <row r="96" spans="1:8" ht="21" customHeight="1">
      <c r="A96" s="10">
        <v>89</v>
      </c>
      <c r="B96" s="39"/>
      <c r="C96" s="11"/>
      <c r="D96" s="42"/>
      <c r="E96" s="42"/>
      <c r="F96" s="42"/>
      <c r="G96" s="28"/>
      <c r="H96" s="15"/>
    </row>
    <row r="97" spans="1:8" ht="21" customHeight="1">
      <c r="A97" s="10">
        <v>90</v>
      </c>
      <c r="B97" s="39"/>
      <c r="C97" s="11"/>
      <c r="D97" s="42"/>
      <c r="E97" s="42"/>
      <c r="F97" s="42"/>
      <c r="G97" s="28"/>
      <c r="H97" s="15"/>
    </row>
    <row r="98" spans="1:8" ht="21" customHeight="1">
      <c r="A98" s="10">
        <v>91</v>
      </c>
      <c r="B98" s="39"/>
      <c r="C98" s="11"/>
      <c r="D98" s="42"/>
      <c r="E98" s="42"/>
      <c r="F98" s="42"/>
      <c r="G98" s="28"/>
      <c r="H98" s="15"/>
    </row>
    <row r="99" spans="1:8" ht="21" customHeight="1">
      <c r="A99" s="10">
        <v>92</v>
      </c>
      <c r="B99" s="39"/>
      <c r="C99" s="11"/>
      <c r="D99" s="42"/>
      <c r="E99" s="42"/>
      <c r="F99" s="42"/>
      <c r="G99" s="28"/>
      <c r="H99" s="15"/>
    </row>
    <row r="100" spans="1:8" ht="21" customHeight="1">
      <c r="A100" s="10">
        <v>93</v>
      </c>
      <c r="B100" s="39"/>
      <c r="C100" s="11"/>
      <c r="D100" s="42"/>
      <c r="E100" s="42"/>
      <c r="F100" s="42"/>
      <c r="G100" s="28"/>
      <c r="H100" s="15"/>
    </row>
    <row r="101" spans="1:8" ht="21" customHeight="1">
      <c r="A101" s="10">
        <v>94</v>
      </c>
      <c r="B101" s="39"/>
      <c r="C101" s="11"/>
      <c r="D101" s="42"/>
      <c r="E101" s="42"/>
      <c r="F101" s="42"/>
      <c r="G101" s="28"/>
      <c r="H101" s="15"/>
    </row>
    <row r="102" spans="1:8" ht="21" customHeight="1">
      <c r="A102" s="10">
        <v>95</v>
      </c>
      <c r="B102" s="39"/>
      <c r="C102" s="11"/>
      <c r="D102" s="42"/>
      <c r="E102" s="42"/>
      <c r="F102" s="42"/>
      <c r="G102" s="28"/>
      <c r="H102" s="15"/>
    </row>
    <row r="103" spans="1:8" ht="21" customHeight="1">
      <c r="A103" s="10">
        <v>96</v>
      </c>
      <c r="B103" s="39"/>
      <c r="C103" s="11"/>
      <c r="D103" s="42"/>
      <c r="E103" s="42"/>
      <c r="F103" s="42"/>
      <c r="G103" s="28"/>
      <c r="H103" s="15"/>
    </row>
    <row r="104" spans="1:8" ht="21" customHeight="1">
      <c r="A104" s="10">
        <v>97</v>
      </c>
      <c r="B104" s="39"/>
      <c r="C104" s="11"/>
      <c r="D104" s="42"/>
      <c r="E104" s="42"/>
      <c r="F104" s="42"/>
      <c r="G104" s="28"/>
      <c r="H104" s="15"/>
    </row>
    <row r="105" spans="1:8" ht="21" customHeight="1">
      <c r="A105" s="10">
        <v>98</v>
      </c>
      <c r="B105" s="39"/>
      <c r="C105" s="11"/>
      <c r="D105" s="42"/>
      <c r="E105" s="42"/>
      <c r="F105" s="42"/>
      <c r="G105" s="28"/>
      <c r="H105" s="15"/>
    </row>
    <row r="106" spans="1:8" ht="21" customHeight="1" thickBot="1">
      <c r="A106" s="35">
        <v>99</v>
      </c>
      <c r="B106" s="40"/>
      <c r="C106" s="12"/>
      <c r="D106" s="13"/>
      <c r="E106" s="13"/>
      <c r="F106" s="13"/>
      <c r="G106" s="32"/>
      <c r="H106" s="16"/>
    </row>
  </sheetData>
  <sheetProtection selectLockedCells="1"/>
  <mergeCells count="1">
    <mergeCell ref="C1:H1"/>
  </mergeCells>
  <phoneticPr fontId="11"/>
  <dataValidations count="5">
    <dataValidation type="list" allowBlank="1" showInputMessage="1" showErrorMessage="1" sqref="D3:F3 B8:B106">
      <formula1>$J$12:$J$14</formula1>
    </dataValidation>
    <dataValidation type="list" allowBlank="1" showInputMessage="1" showErrorMessage="1" sqref="G8:G106">
      <formula1>$K$11:$K$16</formula1>
    </dataValidation>
    <dataValidation type="list" allowBlank="1" showInputMessage="1" showErrorMessage="1" sqref="D4:E4">
      <formula1>$M$11:$M$12</formula1>
    </dataValidation>
    <dataValidation type="list" allowBlank="1" showInputMessage="1" showErrorMessage="1" sqref="H8:H106">
      <formula1>$J$19:$J$30</formula1>
    </dataValidation>
    <dataValidation type="list" allowBlank="1" showInputMessage="1" showErrorMessage="1" sqref="F8:F106">
      <formula1>$J$33:$J$51</formula1>
    </dataValidation>
  </dataValidations>
  <pageMargins left="0.78740157480314965" right="0.78740157480314965" top="0.78740157480314965" bottom="0.78740157480314965" header="0.51181102362204722" footer="0.51181102362204722"/>
  <pageSetup paperSize="9" scale="94" orientation="portrait" r:id="rId1"/>
  <headerFooter alignWithMargins="0"/>
  <colBreaks count="1" manualBreakCount="1">
    <brk id="8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R66"/>
  <sheetViews>
    <sheetView view="pageBreakPreview" zoomScale="75" zoomScaleNormal="70" zoomScaleSheetLayoutView="75" workbookViewId="0">
      <selection activeCell="E9" sqref="E9:I9"/>
    </sheetView>
  </sheetViews>
  <sheetFormatPr defaultRowHeight="22.5" customHeight="1"/>
  <cols>
    <col min="1" max="1" width="6.25" style="26" customWidth="1"/>
    <col min="2" max="2" width="2.5" style="26" bestFit="1" customWidth="1"/>
    <col min="3" max="3" width="9" style="26" bestFit="1" customWidth="1"/>
    <col min="4" max="4" width="3.375" style="26" bestFit="1" customWidth="1"/>
    <col min="5" max="5" width="17.375" style="26" customWidth="1"/>
    <col min="6" max="6" width="7.125" style="26" bestFit="1" customWidth="1"/>
    <col min="7" max="7" width="2.125" style="26" customWidth="1"/>
    <col min="8" max="8" width="3.5" style="26" customWidth="1"/>
    <col min="9" max="9" width="2.5" style="26" bestFit="1" customWidth="1"/>
    <col min="10" max="10" width="9" style="26" bestFit="1" customWidth="1"/>
    <col min="11" max="11" width="3.375" style="26" bestFit="1" customWidth="1"/>
    <col min="12" max="12" width="17.375" style="26" customWidth="1"/>
    <col min="13" max="13" width="7.125" style="26" bestFit="1" customWidth="1"/>
    <col min="14" max="14" width="3.5" style="26" customWidth="1"/>
    <col min="15" max="16384" width="9" style="26"/>
  </cols>
  <sheetData>
    <row r="1" spans="1:18" ht="31.5" customHeight="1">
      <c r="A1" s="103" t="s">
        <v>25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8" ht="24.75">
      <c r="E2" s="74"/>
      <c r="F2" s="31"/>
      <c r="G2" s="31"/>
      <c r="H2" s="31"/>
      <c r="I2" s="31"/>
      <c r="J2" s="31"/>
      <c r="K2" s="31"/>
      <c r="L2" s="31"/>
    </row>
    <row r="3" spans="1:18" ht="18.75" customHeight="1">
      <c r="E3" s="118" t="s">
        <v>60</v>
      </c>
      <c r="F3" s="118"/>
      <c r="G3" s="118"/>
      <c r="H3" s="118"/>
      <c r="I3" s="118"/>
      <c r="J3" s="118"/>
      <c r="K3" s="31"/>
      <c r="L3" s="31"/>
    </row>
    <row r="4" spans="1:18" ht="18.75" customHeight="1">
      <c r="E4" s="108" t="s">
        <v>30</v>
      </c>
      <c r="F4" s="109"/>
      <c r="G4" s="109"/>
      <c r="H4" s="109"/>
      <c r="I4" s="110"/>
      <c r="J4" s="119"/>
      <c r="K4" s="120"/>
      <c r="L4" s="121"/>
    </row>
    <row r="5" spans="1:18" ht="18.75" customHeight="1">
      <c r="E5" s="108" t="s">
        <v>59</v>
      </c>
      <c r="F5" s="109"/>
      <c r="G5" s="109"/>
      <c r="H5" s="109"/>
      <c r="I5" s="110"/>
      <c r="J5" s="119"/>
      <c r="K5" s="120"/>
      <c r="L5" s="121"/>
      <c r="P5" s="26" t="s">
        <v>53</v>
      </c>
      <c r="Q5" s="26" t="s">
        <v>57</v>
      </c>
      <c r="R5" s="26" t="s">
        <v>32</v>
      </c>
    </row>
    <row r="6" spans="1:18" ht="18.75">
      <c r="E6" s="111" t="s">
        <v>11</v>
      </c>
      <c r="F6" s="111"/>
      <c r="G6" s="111"/>
      <c r="H6" s="111"/>
      <c r="I6" s="111"/>
      <c r="J6" s="112"/>
      <c r="K6" s="113"/>
      <c r="L6" s="114"/>
      <c r="P6" s="26" t="s">
        <v>54</v>
      </c>
      <c r="Q6" s="26" t="s">
        <v>58</v>
      </c>
      <c r="R6" s="26" t="s">
        <v>33</v>
      </c>
    </row>
    <row r="7" spans="1:18" ht="18.75">
      <c r="E7" s="111" t="s">
        <v>12</v>
      </c>
      <c r="F7" s="111"/>
      <c r="G7" s="111"/>
      <c r="H7" s="111"/>
      <c r="I7" s="111"/>
      <c r="J7" s="112"/>
      <c r="K7" s="113"/>
      <c r="L7" s="114"/>
      <c r="P7" s="63" t="s">
        <v>55</v>
      </c>
      <c r="R7" s="26" t="s">
        <v>34</v>
      </c>
    </row>
    <row r="8" spans="1:18" ht="18.75">
      <c r="E8" s="111" t="s">
        <v>13</v>
      </c>
      <c r="F8" s="111"/>
      <c r="G8" s="111"/>
      <c r="H8" s="111"/>
      <c r="I8" s="111"/>
      <c r="J8" s="112"/>
      <c r="K8" s="113"/>
      <c r="L8" s="114"/>
      <c r="P8" s="63" t="s">
        <v>56</v>
      </c>
      <c r="R8" s="26" t="s">
        <v>35</v>
      </c>
    </row>
    <row r="9" spans="1:18" ht="18.75">
      <c r="E9" s="111" t="s">
        <v>14</v>
      </c>
      <c r="F9" s="111"/>
      <c r="G9" s="111"/>
      <c r="H9" s="111"/>
      <c r="I9" s="111"/>
      <c r="J9" s="115" t="str">
        <f>IF(J8="","",J8*800&amp;"円")</f>
        <v/>
      </c>
      <c r="K9" s="116"/>
      <c r="L9" s="117"/>
    </row>
    <row r="10" spans="1:18" ht="18.75">
      <c r="E10" s="93"/>
      <c r="F10" s="93"/>
      <c r="G10" s="93"/>
      <c r="H10" s="93"/>
      <c r="I10" s="93"/>
      <c r="J10" s="95"/>
      <c r="K10" s="95"/>
      <c r="L10" s="95"/>
      <c r="P10" s="66" t="s">
        <v>62</v>
      </c>
    </row>
    <row r="11" spans="1:18" ht="18.75">
      <c r="E11" s="96" t="s">
        <v>85</v>
      </c>
      <c r="F11" s="93"/>
      <c r="G11" s="93"/>
      <c r="H11" s="93"/>
      <c r="I11" s="93"/>
      <c r="J11" s="95"/>
      <c r="K11" s="95"/>
      <c r="L11" s="95"/>
      <c r="P11" s="67" t="s">
        <v>63</v>
      </c>
    </row>
    <row r="12" spans="1:18" ht="22.5" customHeight="1" thickBot="1">
      <c r="C12" s="46" t="s">
        <v>36</v>
      </c>
      <c r="D12" s="97"/>
      <c r="E12" s="94"/>
      <c r="F12" s="94"/>
      <c r="G12" s="94"/>
      <c r="H12" s="94"/>
      <c r="I12" s="94"/>
      <c r="J12" s="98"/>
      <c r="K12" s="98"/>
      <c r="L12" s="94"/>
      <c r="P12" s="67" t="s">
        <v>64</v>
      </c>
    </row>
    <row r="13" spans="1:18" ht="22.5" customHeight="1">
      <c r="C13" s="86" t="s">
        <v>64</v>
      </c>
      <c r="D13" s="87" t="s">
        <v>82</v>
      </c>
      <c r="E13" s="88" t="s">
        <v>53</v>
      </c>
      <c r="F13" s="90" t="s">
        <v>90</v>
      </c>
      <c r="J13" s="86"/>
      <c r="K13" s="87"/>
      <c r="L13" s="85"/>
      <c r="M13" s="90" t="s">
        <v>90</v>
      </c>
      <c r="P13" s="67" t="s">
        <v>65</v>
      </c>
    </row>
    <row r="14" spans="1:18" ht="22.5" customHeight="1" thickBot="1">
      <c r="C14" s="106" t="s">
        <v>89</v>
      </c>
      <c r="D14" s="106"/>
      <c r="E14" s="89"/>
      <c r="F14" s="99"/>
      <c r="J14" s="107" t="s">
        <v>89</v>
      </c>
      <c r="K14" s="107"/>
      <c r="L14" s="81"/>
      <c r="M14" s="99"/>
      <c r="P14" s="67" t="s">
        <v>66</v>
      </c>
    </row>
    <row r="15" spans="1:18" ht="22.5" customHeight="1">
      <c r="B15" s="85"/>
      <c r="C15" s="102" t="s">
        <v>9</v>
      </c>
      <c r="D15" s="102"/>
      <c r="E15" s="85" t="s">
        <v>10</v>
      </c>
      <c r="F15" s="92" t="s">
        <v>84</v>
      </c>
      <c r="I15" s="85"/>
      <c r="J15" s="102" t="s">
        <v>9</v>
      </c>
      <c r="K15" s="102"/>
      <c r="L15" s="85" t="s">
        <v>10</v>
      </c>
      <c r="M15" s="92" t="s">
        <v>84</v>
      </c>
      <c r="P15" s="67" t="s">
        <v>67</v>
      </c>
    </row>
    <row r="16" spans="1:18" ht="22.5" customHeight="1">
      <c r="B16" s="85">
        <v>1</v>
      </c>
      <c r="C16" s="102"/>
      <c r="D16" s="102"/>
      <c r="E16" s="85"/>
      <c r="F16" s="85"/>
      <c r="I16" s="85">
        <v>1</v>
      </c>
      <c r="J16" s="102"/>
      <c r="K16" s="102"/>
      <c r="L16" s="85"/>
      <c r="M16" s="85"/>
      <c r="P16" s="67" t="s">
        <v>68</v>
      </c>
    </row>
    <row r="17" spans="2:16" ht="22.5" customHeight="1">
      <c r="B17" s="85">
        <v>2</v>
      </c>
      <c r="C17" s="102"/>
      <c r="D17" s="102"/>
      <c r="E17" s="85"/>
      <c r="F17" s="85"/>
      <c r="I17" s="85">
        <v>2</v>
      </c>
      <c r="J17" s="102"/>
      <c r="K17" s="102"/>
      <c r="L17" s="85"/>
      <c r="M17" s="85"/>
      <c r="P17" s="67" t="s">
        <v>69</v>
      </c>
    </row>
    <row r="18" spans="2:16" ht="22.5" customHeight="1">
      <c r="B18" s="85">
        <v>3</v>
      </c>
      <c r="C18" s="102"/>
      <c r="D18" s="102"/>
      <c r="E18" s="85"/>
      <c r="F18" s="85"/>
      <c r="I18" s="85">
        <v>3</v>
      </c>
      <c r="J18" s="102"/>
      <c r="K18" s="102"/>
      <c r="L18" s="85"/>
      <c r="M18" s="85"/>
      <c r="P18" s="67" t="s">
        <v>70</v>
      </c>
    </row>
    <row r="19" spans="2:16" ht="22.5" customHeight="1">
      <c r="B19" s="85">
        <v>4</v>
      </c>
      <c r="C19" s="102"/>
      <c r="D19" s="102"/>
      <c r="E19" s="85"/>
      <c r="F19" s="85"/>
      <c r="I19" s="85">
        <v>4</v>
      </c>
      <c r="J19" s="102"/>
      <c r="K19" s="102"/>
      <c r="L19" s="85"/>
      <c r="M19" s="85"/>
      <c r="P19" s="67" t="s">
        <v>71</v>
      </c>
    </row>
    <row r="20" spans="2:16" ht="22.5" customHeight="1">
      <c r="B20" s="85">
        <v>5</v>
      </c>
      <c r="C20" s="102"/>
      <c r="D20" s="102"/>
      <c r="E20" s="85"/>
      <c r="F20" s="85"/>
      <c r="I20" s="85">
        <v>5</v>
      </c>
      <c r="J20" s="102"/>
      <c r="K20" s="102"/>
      <c r="L20" s="85"/>
      <c r="M20" s="85"/>
      <c r="P20" s="67" t="s">
        <v>72</v>
      </c>
    </row>
    <row r="21" spans="2:16" ht="22.5" customHeight="1">
      <c r="B21" s="85">
        <v>6</v>
      </c>
      <c r="C21" s="102"/>
      <c r="D21" s="102"/>
      <c r="E21" s="85"/>
      <c r="F21" s="85"/>
      <c r="I21" s="85">
        <v>6</v>
      </c>
      <c r="J21" s="102"/>
      <c r="K21" s="102"/>
      <c r="L21" s="85"/>
      <c r="M21" s="85"/>
      <c r="P21" s="67" t="s">
        <v>73</v>
      </c>
    </row>
    <row r="22" spans="2:16" ht="22.5" customHeight="1">
      <c r="B22" s="44"/>
      <c r="C22" s="44"/>
      <c r="D22" s="44"/>
      <c r="E22" s="44"/>
      <c r="I22" s="44"/>
      <c r="J22" s="44"/>
      <c r="K22" s="44"/>
      <c r="L22" s="44"/>
      <c r="P22" s="67" t="s">
        <v>74</v>
      </c>
    </row>
    <row r="23" spans="2:16" ht="22.5" customHeight="1">
      <c r="B23" s="44"/>
      <c r="C23" s="44"/>
      <c r="D23" s="44"/>
      <c r="I23" s="44"/>
      <c r="J23" s="44"/>
      <c r="K23" s="44"/>
      <c r="L23" s="44"/>
      <c r="P23" s="67" t="s">
        <v>75</v>
      </c>
    </row>
    <row r="24" spans="2:16" ht="22.5" customHeight="1" thickBot="1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P24" s="67" t="s">
        <v>76</v>
      </c>
    </row>
    <row r="25" spans="2:16" ht="22.5" customHeight="1">
      <c r="C25" s="86"/>
      <c r="D25" s="87"/>
      <c r="E25" s="85"/>
      <c r="F25" s="90" t="s">
        <v>90</v>
      </c>
      <c r="J25" s="86"/>
      <c r="K25" s="87"/>
      <c r="L25" s="85"/>
      <c r="M25" s="90" t="s">
        <v>90</v>
      </c>
      <c r="P25" s="67" t="s">
        <v>77</v>
      </c>
    </row>
    <row r="26" spans="2:16" ht="22.5" customHeight="1" thickBot="1">
      <c r="C26" s="106" t="s">
        <v>89</v>
      </c>
      <c r="D26" s="106"/>
      <c r="E26" s="81"/>
      <c r="F26" s="99"/>
      <c r="J26" s="107" t="s">
        <v>89</v>
      </c>
      <c r="K26" s="107"/>
      <c r="L26" s="81"/>
      <c r="M26" s="99"/>
      <c r="P26" s="67" t="s">
        <v>78</v>
      </c>
    </row>
    <row r="27" spans="2:16" ht="22.5" customHeight="1">
      <c r="B27" s="85"/>
      <c r="C27" s="102" t="s">
        <v>9</v>
      </c>
      <c r="D27" s="102"/>
      <c r="E27" s="85" t="s">
        <v>10</v>
      </c>
      <c r="F27" s="92" t="s">
        <v>84</v>
      </c>
      <c r="I27" s="85"/>
      <c r="J27" s="102" t="s">
        <v>9</v>
      </c>
      <c r="K27" s="102"/>
      <c r="L27" s="85" t="s">
        <v>10</v>
      </c>
      <c r="M27" s="92" t="s">
        <v>84</v>
      </c>
      <c r="P27" s="67" t="s">
        <v>79</v>
      </c>
    </row>
    <row r="28" spans="2:16" ht="22.5" customHeight="1">
      <c r="B28" s="85">
        <v>1</v>
      </c>
      <c r="C28" s="102"/>
      <c r="D28" s="102"/>
      <c r="E28" s="85"/>
      <c r="F28" s="85"/>
      <c r="I28" s="85">
        <v>1</v>
      </c>
      <c r="J28" s="102"/>
      <c r="K28" s="102"/>
      <c r="L28" s="85"/>
      <c r="M28" s="85"/>
      <c r="P28" s="62" t="s">
        <v>81</v>
      </c>
    </row>
    <row r="29" spans="2:16" ht="22.5" customHeight="1">
      <c r="B29" s="85">
        <v>2</v>
      </c>
      <c r="C29" s="102"/>
      <c r="D29" s="102"/>
      <c r="E29" s="85"/>
      <c r="F29" s="85"/>
      <c r="I29" s="85">
        <v>2</v>
      </c>
      <c r="J29" s="102"/>
      <c r="K29" s="102"/>
      <c r="L29" s="85"/>
      <c r="M29" s="85"/>
    </row>
    <row r="30" spans="2:16" ht="22.5" customHeight="1">
      <c r="B30" s="85">
        <v>3</v>
      </c>
      <c r="C30" s="102"/>
      <c r="D30" s="102"/>
      <c r="E30" s="85"/>
      <c r="F30" s="85"/>
      <c r="I30" s="85">
        <v>3</v>
      </c>
      <c r="J30" s="102"/>
      <c r="K30" s="102"/>
      <c r="L30" s="85"/>
      <c r="M30" s="85"/>
    </row>
    <row r="31" spans="2:16" ht="22.5" customHeight="1">
      <c r="B31" s="85">
        <v>4</v>
      </c>
      <c r="C31" s="102"/>
      <c r="D31" s="102"/>
      <c r="E31" s="85"/>
      <c r="F31" s="85"/>
      <c r="I31" s="85">
        <v>4</v>
      </c>
      <c r="J31" s="102"/>
      <c r="K31" s="102"/>
      <c r="L31" s="85"/>
      <c r="M31" s="85"/>
    </row>
    <row r="32" spans="2:16" ht="22.5" customHeight="1">
      <c r="B32" s="85">
        <v>5</v>
      </c>
      <c r="C32" s="102"/>
      <c r="D32" s="102"/>
      <c r="E32" s="85"/>
      <c r="F32" s="85"/>
      <c r="I32" s="85">
        <v>5</v>
      </c>
      <c r="J32" s="102"/>
      <c r="K32" s="102"/>
      <c r="L32" s="85"/>
      <c r="M32" s="85"/>
    </row>
    <row r="33" spans="2:13" ht="22.5" customHeight="1">
      <c r="B33" s="85">
        <v>6</v>
      </c>
      <c r="C33" s="102"/>
      <c r="D33" s="102"/>
      <c r="E33" s="85"/>
      <c r="F33" s="85"/>
      <c r="I33" s="85">
        <v>6</v>
      </c>
      <c r="J33" s="102"/>
      <c r="K33" s="102"/>
      <c r="L33" s="85"/>
      <c r="M33" s="85"/>
    </row>
    <row r="35" spans="2:13" ht="22.5" customHeight="1" thickBot="1">
      <c r="C35" s="46"/>
      <c r="D35" s="97"/>
      <c r="E35" s="94"/>
      <c r="F35" s="94"/>
      <c r="G35" s="94"/>
      <c r="H35" s="94"/>
      <c r="I35" s="94"/>
      <c r="J35" s="98"/>
      <c r="K35" s="98"/>
      <c r="L35" s="94"/>
    </row>
    <row r="36" spans="2:13" ht="22.5" customHeight="1">
      <c r="C36" s="86"/>
      <c r="D36" s="87"/>
      <c r="E36" s="85"/>
      <c r="F36" s="90" t="s">
        <v>90</v>
      </c>
      <c r="J36" s="86"/>
      <c r="K36" s="87"/>
      <c r="L36" s="85"/>
      <c r="M36" s="90" t="s">
        <v>90</v>
      </c>
    </row>
    <row r="37" spans="2:13" ht="22.5" customHeight="1" thickBot="1">
      <c r="C37" s="106" t="s">
        <v>89</v>
      </c>
      <c r="D37" s="106"/>
      <c r="E37" s="81"/>
      <c r="F37" s="99"/>
      <c r="J37" s="107" t="s">
        <v>89</v>
      </c>
      <c r="K37" s="107"/>
      <c r="L37" s="81"/>
      <c r="M37" s="99"/>
    </row>
    <row r="38" spans="2:13" ht="22.5" customHeight="1">
      <c r="B38" s="85"/>
      <c r="C38" s="102" t="s">
        <v>9</v>
      </c>
      <c r="D38" s="102"/>
      <c r="E38" s="85" t="s">
        <v>10</v>
      </c>
      <c r="F38" s="92" t="s">
        <v>84</v>
      </c>
      <c r="I38" s="85"/>
      <c r="J38" s="102" t="s">
        <v>9</v>
      </c>
      <c r="K38" s="102"/>
      <c r="L38" s="85" t="s">
        <v>10</v>
      </c>
      <c r="M38" s="92" t="s">
        <v>84</v>
      </c>
    </row>
    <row r="39" spans="2:13" ht="22.5" customHeight="1">
      <c r="B39" s="85">
        <v>1</v>
      </c>
      <c r="C39" s="102"/>
      <c r="D39" s="102"/>
      <c r="E39" s="85"/>
      <c r="F39" s="85"/>
      <c r="I39" s="85">
        <v>1</v>
      </c>
      <c r="J39" s="102"/>
      <c r="K39" s="102"/>
      <c r="L39" s="85"/>
      <c r="M39" s="85"/>
    </row>
    <row r="40" spans="2:13" ht="22.5" customHeight="1">
      <c r="B40" s="85">
        <v>2</v>
      </c>
      <c r="C40" s="102"/>
      <c r="D40" s="102"/>
      <c r="E40" s="85"/>
      <c r="F40" s="85"/>
      <c r="I40" s="85">
        <v>2</v>
      </c>
      <c r="J40" s="102"/>
      <c r="K40" s="102"/>
      <c r="L40" s="85"/>
      <c r="M40" s="85"/>
    </row>
    <row r="41" spans="2:13" ht="22.5" customHeight="1">
      <c r="B41" s="85">
        <v>3</v>
      </c>
      <c r="C41" s="102"/>
      <c r="D41" s="102"/>
      <c r="E41" s="85"/>
      <c r="F41" s="85"/>
      <c r="I41" s="85">
        <v>3</v>
      </c>
      <c r="J41" s="102"/>
      <c r="K41" s="102"/>
      <c r="L41" s="85"/>
      <c r="M41" s="85"/>
    </row>
    <row r="42" spans="2:13" ht="22.5" customHeight="1">
      <c r="B42" s="85">
        <v>4</v>
      </c>
      <c r="C42" s="102"/>
      <c r="D42" s="102"/>
      <c r="E42" s="85"/>
      <c r="F42" s="85"/>
      <c r="I42" s="85">
        <v>4</v>
      </c>
      <c r="J42" s="102"/>
      <c r="K42" s="102"/>
      <c r="L42" s="85"/>
      <c r="M42" s="85"/>
    </row>
    <row r="43" spans="2:13" ht="22.5" customHeight="1">
      <c r="B43" s="85">
        <v>5</v>
      </c>
      <c r="C43" s="102"/>
      <c r="D43" s="102"/>
      <c r="E43" s="85"/>
      <c r="F43" s="85"/>
      <c r="I43" s="85">
        <v>5</v>
      </c>
      <c r="J43" s="102"/>
      <c r="K43" s="102"/>
      <c r="L43" s="85"/>
      <c r="M43" s="85"/>
    </row>
    <row r="44" spans="2:13" ht="22.5" customHeight="1">
      <c r="B44" s="85">
        <v>6</v>
      </c>
      <c r="C44" s="102"/>
      <c r="D44" s="102"/>
      <c r="E44" s="85"/>
      <c r="F44" s="85"/>
      <c r="I44" s="85">
        <v>6</v>
      </c>
      <c r="J44" s="102"/>
      <c r="K44" s="102"/>
      <c r="L44" s="85"/>
      <c r="M44" s="85"/>
    </row>
    <row r="45" spans="2:13" ht="22.5" customHeight="1">
      <c r="B45" s="44"/>
      <c r="C45" s="44"/>
      <c r="D45" s="44"/>
      <c r="E45" s="44"/>
      <c r="I45" s="44"/>
      <c r="J45" s="44"/>
      <c r="K45" s="44"/>
      <c r="L45" s="44"/>
    </row>
    <row r="46" spans="2:13" ht="22.5" customHeight="1" thickBot="1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2:13" ht="22.5" customHeight="1">
      <c r="C47" s="86"/>
      <c r="D47" s="87"/>
      <c r="E47" s="85"/>
      <c r="F47" s="90" t="s">
        <v>90</v>
      </c>
      <c r="J47" s="86"/>
      <c r="K47" s="87"/>
      <c r="L47" s="85"/>
      <c r="M47" s="90" t="s">
        <v>90</v>
      </c>
    </row>
    <row r="48" spans="2:13" ht="22.5" customHeight="1" thickBot="1">
      <c r="C48" s="106" t="s">
        <v>89</v>
      </c>
      <c r="D48" s="106"/>
      <c r="E48" s="81"/>
      <c r="F48" s="99"/>
      <c r="J48" s="107" t="s">
        <v>89</v>
      </c>
      <c r="K48" s="107"/>
      <c r="L48" s="81"/>
      <c r="M48" s="99"/>
    </row>
    <row r="49" spans="2:13" ht="22.5" customHeight="1">
      <c r="B49" s="85"/>
      <c r="C49" s="102" t="s">
        <v>9</v>
      </c>
      <c r="D49" s="102"/>
      <c r="E49" s="85" t="s">
        <v>10</v>
      </c>
      <c r="F49" s="92" t="s">
        <v>84</v>
      </c>
      <c r="I49" s="85"/>
      <c r="J49" s="102" t="s">
        <v>9</v>
      </c>
      <c r="K49" s="102"/>
      <c r="L49" s="85" t="s">
        <v>10</v>
      </c>
      <c r="M49" s="92" t="s">
        <v>84</v>
      </c>
    </row>
    <row r="50" spans="2:13" ht="22.5" customHeight="1">
      <c r="B50" s="85">
        <v>1</v>
      </c>
      <c r="C50" s="102"/>
      <c r="D50" s="102"/>
      <c r="E50" s="85"/>
      <c r="F50" s="85"/>
      <c r="I50" s="85">
        <v>1</v>
      </c>
      <c r="J50" s="104"/>
      <c r="K50" s="105"/>
      <c r="L50" s="85"/>
      <c r="M50" s="85"/>
    </row>
    <row r="51" spans="2:13" ht="22.5" customHeight="1">
      <c r="B51" s="85">
        <v>2</v>
      </c>
      <c r="C51" s="102"/>
      <c r="D51" s="102"/>
      <c r="E51" s="85"/>
      <c r="F51" s="85"/>
      <c r="I51" s="85">
        <v>2</v>
      </c>
      <c r="J51" s="104"/>
      <c r="K51" s="105"/>
      <c r="L51" s="85"/>
      <c r="M51" s="85"/>
    </row>
    <row r="52" spans="2:13" ht="22.5" customHeight="1">
      <c r="B52" s="85">
        <v>3</v>
      </c>
      <c r="C52" s="102"/>
      <c r="D52" s="102"/>
      <c r="E52" s="85"/>
      <c r="F52" s="85"/>
      <c r="I52" s="85">
        <v>3</v>
      </c>
      <c r="J52" s="104"/>
      <c r="K52" s="105"/>
      <c r="L52" s="85"/>
      <c r="M52" s="85"/>
    </row>
    <row r="53" spans="2:13" ht="22.5" customHeight="1">
      <c r="B53" s="85">
        <v>4</v>
      </c>
      <c r="C53" s="102"/>
      <c r="D53" s="102"/>
      <c r="E53" s="85"/>
      <c r="F53" s="85"/>
      <c r="I53" s="85">
        <v>4</v>
      </c>
      <c r="J53" s="104"/>
      <c r="K53" s="105"/>
      <c r="L53" s="85"/>
      <c r="M53" s="85"/>
    </row>
    <row r="54" spans="2:13" ht="22.5" customHeight="1">
      <c r="B54" s="85">
        <v>5</v>
      </c>
      <c r="C54" s="102"/>
      <c r="D54" s="102"/>
      <c r="E54" s="85"/>
      <c r="F54" s="85"/>
      <c r="I54" s="85">
        <v>5</v>
      </c>
      <c r="J54" s="104"/>
      <c r="K54" s="105"/>
      <c r="L54" s="85"/>
      <c r="M54" s="85"/>
    </row>
    <row r="55" spans="2:13" ht="22.5" customHeight="1">
      <c r="B55" s="85">
        <v>6</v>
      </c>
      <c r="C55" s="102"/>
      <c r="D55" s="102"/>
      <c r="E55" s="85"/>
      <c r="F55" s="85"/>
      <c r="I55" s="85">
        <v>6</v>
      </c>
      <c r="J55" s="104"/>
      <c r="K55" s="105"/>
      <c r="L55" s="85"/>
      <c r="M55" s="85"/>
    </row>
    <row r="57" spans="2:13" ht="22.5" customHeight="1" thickBot="1"/>
    <row r="58" spans="2:13" ht="22.5" customHeight="1">
      <c r="C58" s="86"/>
      <c r="D58" s="87"/>
      <c r="E58" s="85"/>
      <c r="F58" s="90" t="s">
        <v>90</v>
      </c>
      <c r="J58" s="86"/>
      <c r="K58" s="87"/>
      <c r="L58" s="85"/>
      <c r="M58" s="90" t="s">
        <v>90</v>
      </c>
    </row>
    <row r="59" spans="2:13" ht="22.5" customHeight="1" thickBot="1">
      <c r="C59" s="106" t="s">
        <v>89</v>
      </c>
      <c r="D59" s="106"/>
      <c r="E59" s="81"/>
      <c r="F59" s="99"/>
      <c r="J59" s="107" t="s">
        <v>89</v>
      </c>
      <c r="K59" s="107"/>
      <c r="L59" s="81"/>
      <c r="M59" s="99"/>
    </row>
    <row r="60" spans="2:13" ht="22.5" customHeight="1">
      <c r="B60" s="85"/>
      <c r="C60" s="102" t="s">
        <v>9</v>
      </c>
      <c r="D60" s="102"/>
      <c r="E60" s="85" t="s">
        <v>10</v>
      </c>
      <c r="F60" s="92" t="s">
        <v>84</v>
      </c>
      <c r="I60" s="85"/>
      <c r="J60" s="102" t="s">
        <v>9</v>
      </c>
      <c r="K60" s="102"/>
      <c r="L60" s="85" t="s">
        <v>10</v>
      </c>
      <c r="M60" s="92" t="s">
        <v>84</v>
      </c>
    </row>
    <row r="61" spans="2:13" ht="22.5" customHeight="1">
      <c r="B61" s="85">
        <v>1</v>
      </c>
      <c r="C61" s="102"/>
      <c r="D61" s="102"/>
      <c r="E61" s="85"/>
      <c r="F61" s="85"/>
      <c r="I61" s="85">
        <v>1</v>
      </c>
      <c r="J61" s="104"/>
      <c r="K61" s="105"/>
      <c r="L61" s="85"/>
      <c r="M61" s="85"/>
    </row>
    <row r="62" spans="2:13" ht="22.5" customHeight="1">
      <c r="B62" s="85">
        <v>2</v>
      </c>
      <c r="C62" s="102"/>
      <c r="D62" s="102"/>
      <c r="E62" s="85"/>
      <c r="F62" s="85"/>
      <c r="I62" s="85">
        <v>2</v>
      </c>
      <c r="J62" s="104"/>
      <c r="K62" s="105"/>
      <c r="L62" s="85"/>
      <c r="M62" s="85"/>
    </row>
    <row r="63" spans="2:13" ht="22.5" customHeight="1">
      <c r="B63" s="85">
        <v>3</v>
      </c>
      <c r="C63" s="102"/>
      <c r="D63" s="102"/>
      <c r="E63" s="85"/>
      <c r="F63" s="85"/>
      <c r="I63" s="85">
        <v>3</v>
      </c>
      <c r="J63" s="104"/>
      <c r="K63" s="105"/>
      <c r="L63" s="85"/>
      <c r="M63" s="85"/>
    </row>
    <row r="64" spans="2:13" ht="22.5" customHeight="1">
      <c r="B64" s="85">
        <v>4</v>
      </c>
      <c r="C64" s="102"/>
      <c r="D64" s="102"/>
      <c r="E64" s="85"/>
      <c r="F64" s="85"/>
      <c r="I64" s="85">
        <v>4</v>
      </c>
      <c r="J64" s="104"/>
      <c r="K64" s="105"/>
      <c r="L64" s="85"/>
      <c r="M64" s="85"/>
    </row>
    <row r="65" spans="2:13" ht="22.5" customHeight="1">
      <c r="B65" s="85">
        <v>5</v>
      </c>
      <c r="C65" s="102"/>
      <c r="D65" s="102"/>
      <c r="E65" s="85"/>
      <c r="F65" s="85"/>
      <c r="I65" s="85">
        <v>5</v>
      </c>
      <c r="J65" s="104"/>
      <c r="K65" s="105"/>
      <c r="L65" s="85"/>
      <c r="M65" s="85"/>
    </row>
    <row r="66" spans="2:13" ht="22.5" customHeight="1">
      <c r="B66" s="85">
        <v>6</v>
      </c>
      <c r="C66" s="102"/>
      <c r="D66" s="102"/>
      <c r="E66" s="85"/>
      <c r="F66" s="85"/>
      <c r="I66" s="85">
        <v>6</v>
      </c>
      <c r="J66" s="104"/>
      <c r="K66" s="105"/>
      <c r="L66" s="85"/>
      <c r="M66" s="85"/>
    </row>
  </sheetData>
  <mergeCells count="94">
    <mergeCell ref="E6:I6"/>
    <mergeCell ref="E7:I7"/>
    <mergeCell ref="E3:J3"/>
    <mergeCell ref="J4:L4"/>
    <mergeCell ref="J5:L5"/>
    <mergeCell ref="J6:L6"/>
    <mergeCell ref="J7:L7"/>
    <mergeCell ref="E8:I8"/>
    <mergeCell ref="E9:I9"/>
    <mergeCell ref="C14:D14"/>
    <mergeCell ref="J14:K14"/>
    <mergeCell ref="J8:L8"/>
    <mergeCell ref="J9:L9"/>
    <mergeCell ref="C15:D15"/>
    <mergeCell ref="J15:K15"/>
    <mergeCell ref="C16:D16"/>
    <mergeCell ref="J16:K16"/>
    <mergeCell ref="C17:D17"/>
    <mergeCell ref="J17:K17"/>
    <mergeCell ref="C18:D18"/>
    <mergeCell ref="J18:K18"/>
    <mergeCell ref="C19:D19"/>
    <mergeCell ref="J19:K19"/>
    <mergeCell ref="C20:D20"/>
    <mergeCell ref="J20:K20"/>
    <mergeCell ref="C26:D26"/>
    <mergeCell ref="J26:K26"/>
    <mergeCell ref="C27:D27"/>
    <mergeCell ref="J27:K27"/>
    <mergeCell ref="C21:D21"/>
    <mergeCell ref="J21:K21"/>
    <mergeCell ref="C28:D28"/>
    <mergeCell ref="J28:K28"/>
    <mergeCell ref="C29:D29"/>
    <mergeCell ref="J29:K29"/>
    <mergeCell ref="C30:D30"/>
    <mergeCell ref="J30:K30"/>
    <mergeCell ref="C37:D37"/>
    <mergeCell ref="J37:K37"/>
    <mergeCell ref="C38:D38"/>
    <mergeCell ref="J38:K38"/>
    <mergeCell ref="C31:D31"/>
    <mergeCell ref="J31:K31"/>
    <mergeCell ref="C32:D32"/>
    <mergeCell ref="J32:K32"/>
    <mergeCell ref="C33:D33"/>
    <mergeCell ref="J33:K33"/>
    <mergeCell ref="C66:D66"/>
    <mergeCell ref="J66:K66"/>
    <mergeCell ref="E4:I4"/>
    <mergeCell ref="E5:I5"/>
    <mergeCell ref="C63:D63"/>
    <mergeCell ref="J63:K63"/>
    <mergeCell ref="C64:D64"/>
    <mergeCell ref="J64:K64"/>
    <mergeCell ref="C54:D54"/>
    <mergeCell ref="J54:K54"/>
    <mergeCell ref="C59:D59"/>
    <mergeCell ref="J59:K59"/>
    <mergeCell ref="C51:D51"/>
    <mergeCell ref="J51:K51"/>
    <mergeCell ref="C52:D52"/>
    <mergeCell ref="J52:K52"/>
    <mergeCell ref="C53:D53"/>
    <mergeCell ref="J53:K53"/>
    <mergeCell ref="C44:D44"/>
    <mergeCell ref="J44:K44"/>
    <mergeCell ref="C48:D48"/>
    <mergeCell ref="J48:K48"/>
    <mergeCell ref="C49:D49"/>
    <mergeCell ref="A1:M1"/>
    <mergeCell ref="C65:D65"/>
    <mergeCell ref="J65:K65"/>
    <mergeCell ref="C60:D60"/>
    <mergeCell ref="J60:K60"/>
    <mergeCell ref="C61:D61"/>
    <mergeCell ref="J61:K61"/>
    <mergeCell ref="C62:D62"/>
    <mergeCell ref="J62:K62"/>
    <mergeCell ref="C55:D55"/>
    <mergeCell ref="J49:K49"/>
    <mergeCell ref="C50:D50"/>
    <mergeCell ref="J50:K50"/>
    <mergeCell ref="J55:K55"/>
    <mergeCell ref="C39:D39"/>
    <mergeCell ref="J39:K39"/>
    <mergeCell ref="C43:D43"/>
    <mergeCell ref="J43:K43"/>
    <mergeCell ref="C40:D40"/>
    <mergeCell ref="J40:K40"/>
    <mergeCell ref="C41:D41"/>
    <mergeCell ref="J41:K41"/>
    <mergeCell ref="C42:D42"/>
    <mergeCell ref="J42:K42"/>
  </mergeCells>
  <phoneticPr fontId="10"/>
  <dataValidations count="4">
    <dataValidation type="list" allowBlank="1" showInputMessage="1" showErrorMessage="1" sqref="D13 K47 D58 K36 D36 K25 D25 K13 D47 K58">
      <formula1>$R$5:$R$8</formula1>
    </dataValidation>
    <dataValidation type="list" allowBlank="1" showInputMessage="1" showErrorMessage="1" sqref="E13 E58 L47 E47 L36 L25 E36 E25 L13 L58">
      <formula1>$P$5:$P$8</formula1>
    </dataValidation>
    <dataValidation type="list" allowBlank="1" showInputMessage="1" showErrorMessage="1" sqref="J5">
      <formula1>$Q$5:$Q$6</formula1>
    </dataValidation>
    <dataValidation type="list" allowBlank="1" showInputMessage="1" showErrorMessage="1" sqref="C13 J47 C47 J36 J25 C36 C25 C58 J13 J58">
      <formula1>$P$10:$P$28</formula1>
    </dataValidation>
  </dataValidations>
  <pageMargins left="0.25" right="0.25" top="0.75" bottom="0.75" header="0.3" footer="0.3"/>
  <pageSetup paperSize="9" orientation="portrait" horizontalDpi="360" verticalDpi="360" r:id="rId1"/>
  <rowBreaks count="1" manualBreakCount="1">
    <brk id="35" max="1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R68"/>
  <sheetViews>
    <sheetView zoomScale="85" zoomScaleNormal="85" workbookViewId="0">
      <selection sqref="A1:M1"/>
    </sheetView>
  </sheetViews>
  <sheetFormatPr defaultRowHeight="22.5" customHeight="1"/>
  <cols>
    <col min="1" max="1" width="6.25" style="19" customWidth="1"/>
    <col min="2" max="2" width="2.5" style="26" bestFit="1" customWidth="1"/>
    <col min="3" max="3" width="9" style="19" bestFit="1" customWidth="1"/>
    <col min="4" max="4" width="3.375" style="19" bestFit="1" customWidth="1"/>
    <col min="5" max="5" width="17.375" style="19" customWidth="1"/>
    <col min="6" max="6" width="7.125" style="19" bestFit="1" customWidth="1"/>
    <col min="7" max="7" width="2.125" style="19" customWidth="1"/>
    <col min="8" max="8" width="3.5" style="19" customWidth="1"/>
    <col min="9" max="9" width="2.5" style="26" bestFit="1" customWidth="1"/>
    <col min="10" max="10" width="9" style="19" bestFit="1" customWidth="1"/>
    <col min="11" max="11" width="3.375" style="19" bestFit="1" customWidth="1"/>
    <col min="12" max="12" width="17.375" style="19" customWidth="1"/>
    <col min="13" max="13" width="7.125" style="19" bestFit="1" customWidth="1"/>
    <col min="14" max="14" width="3.5" style="19" customWidth="1"/>
    <col min="15" max="16384" width="9" style="19"/>
  </cols>
  <sheetData>
    <row r="1" spans="1:18" ht="31.5" customHeight="1">
      <c r="A1" s="122" t="s">
        <v>93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8" ht="24.75">
      <c r="E2" s="74"/>
      <c r="F2" s="31"/>
      <c r="G2" s="31"/>
      <c r="H2" s="31"/>
      <c r="I2" s="31"/>
      <c r="J2" s="31"/>
      <c r="K2" s="31"/>
      <c r="L2" s="31"/>
    </row>
    <row r="3" spans="1:18" ht="18.75" customHeight="1">
      <c r="E3" s="118" t="s">
        <v>60</v>
      </c>
      <c r="F3" s="118"/>
      <c r="G3" s="118"/>
      <c r="H3" s="118"/>
      <c r="I3" s="118"/>
      <c r="J3" s="118"/>
      <c r="K3" s="31"/>
      <c r="L3" s="31"/>
    </row>
    <row r="4" spans="1:18" ht="18.75" customHeight="1">
      <c r="E4" s="124" t="s">
        <v>30</v>
      </c>
      <c r="F4" s="125"/>
      <c r="G4" s="125"/>
      <c r="H4" s="125"/>
      <c r="I4" s="126"/>
      <c r="J4" s="119"/>
      <c r="K4" s="120"/>
      <c r="L4" s="121"/>
    </row>
    <row r="5" spans="1:18" ht="18.75" customHeight="1">
      <c r="E5" s="124" t="s">
        <v>92</v>
      </c>
      <c r="F5" s="125"/>
      <c r="G5" s="125"/>
      <c r="H5" s="125"/>
      <c r="I5" s="126"/>
      <c r="J5" s="119"/>
      <c r="K5" s="120"/>
      <c r="L5" s="121"/>
      <c r="P5" s="26" t="s">
        <v>53</v>
      </c>
      <c r="Q5" s="26" t="s">
        <v>57</v>
      </c>
      <c r="R5" s="26" t="s">
        <v>32</v>
      </c>
    </row>
    <row r="6" spans="1:18" ht="18.75">
      <c r="E6" s="123" t="s">
        <v>11</v>
      </c>
      <c r="F6" s="123"/>
      <c r="G6" s="123"/>
      <c r="H6" s="123"/>
      <c r="I6" s="123"/>
      <c r="J6" s="112"/>
      <c r="K6" s="113"/>
      <c r="L6" s="114"/>
      <c r="P6" s="26" t="s">
        <v>54</v>
      </c>
      <c r="Q6" s="26" t="s">
        <v>58</v>
      </c>
      <c r="R6" s="26" t="s">
        <v>33</v>
      </c>
    </row>
    <row r="7" spans="1:18" ht="18.75">
      <c r="E7" s="123" t="s">
        <v>12</v>
      </c>
      <c r="F7" s="123"/>
      <c r="G7" s="123"/>
      <c r="H7" s="123"/>
      <c r="I7" s="123"/>
      <c r="J7" s="112"/>
      <c r="K7" s="113"/>
      <c r="L7" s="114"/>
      <c r="P7" s="63" t="s">
        <v>55</v>
      </c>
      <c r="R7" s="26" t="s">
        <v>34</v>
      </c>
    </row>
    <row r="8" spans="1:18" ht="18.75">
      <c r="E8" s="123" t="s">
        <v>13</v>
      </c>
      <c r="F8" s="123"/>
      <c r="G8" s="123"/>
      <c r="H8" s="123"/>
      <c r="I8" s="123"/>
      <c r="J8" s="112"/>
      <c r="K8" s="113"/>
      <c r="L8" s="114"/>
      <c r="P8" s="63" t="s">
        <v>56</v>
      </c>
      <c r="R8" s="26" t="s">
        <v>35</v>
      </c>
    </row>
    <row r="9" spans="1:18" ht="18.75">
      <c r="E9" s="123" t="s">
        <v>14</v>
      </c>
      <c r="F9" s="123"/>
      <c r="G9" s="123"/>
      <c r="H9" s="123"/>
      <c r="I9" s="123"/>
      <c r="J9" s="115" t="str">
        <f>IF(J8="","",J8*800&amp;"円")</f>
        <v/>
      </c>
      <c r="K9" s="116"/>
      <c r="L9" s="117"/>
    </row>
    <row r="10" spans="1:18" ht="18.75">
      <c r="E10" s="30"/>
      <c r="F10" s="30"/>
      <c r="G10" s="30"/>
      <c r="H10" s="30"/>
      <c r="I10" s="93"/>
      <c r="J10" s="34"/>
      <c r="K10" s="34"/>
      <c r="L10" s="34"/>
      <c r="P10" s="66" t="s">
        <v>62</v>
      </c>
    </row>
    <row r="11" spans="1:18" ht="18.75">
      <c r="E11" s="75" t="s">
        <v>85</v>
      </c>
      <c r="F11" s="30"/>
      <c r="G11" s="30"/>
      <c r="H11" s="30"/>
      <c r="I11" s="93"/>
      <c r="J11" s="34"/>
      <c r="K11" s="34"/>
      <c r="L11" s="34"/>
      <c r="P11" s="67" t="s">
        <v>63</v>
      </c>
    </row>
    <row r="12" spans="1:18" ht="22.5" customHeight="1" thickBot="1">
      <c r="C12" s="46" t="s">
        <v>36</v>
      </c>
      <c r="D12" s="20"/>
      <c r="E12" s="23"/>
      <c r="F12" s="23"/>
      <c r="G12" s="23"/>
      <c r="H12" s="23"/>
      <c r="I12" s="94"/>
      <c r="J12" s="24"/>
      <c r="K12" s="24"/>
      <c r="L12" s="23"/>
      <c r="P12" s="67" t="s">
        <v>64</v>
      </c>
    </row>
    <row r="13" spans="1:18" ht="22.5" customHeight="1">
      <c r="C13" s="45" t="s">
        <v>64</v>
      </c>
      <c r="D13" s="68" t="s">
        <v>82</v>
      </c>
      <c r="E13" s="68" t="s">
        <v>53</v>
      </c>
      <c r="F13" s="90" t="s">
        <v>90</v>
      </c>
      <c r="J13" s="83"/>
      <c r="K13" s="84"/>
      <c r="L13" s="82"/>
      <c r="M13" s="90" t="s">
        <v>90</v>
      </c>
      <c r="P13" s="67" t="s">
        <v>65</v>
      </c>
    </row>
    <row r="14" spans="1:18" ht="22.5" customHeight="1" thickBot="1">
      <c r="C14" s="106" t="s">
        <v>89</v>
      </c>
      <c r="D14" s="106"/>
      <c r="E14" s="21"/>
      <c r="F14" s="91"/>
      <c r="J14" s="107" t="s">
        <v>89</v>
      </c>
      <c r="K14" s="107"/>
      <c r="L14" s="81"/>
      <c r="M14" s="91"/>
      <c r="P14" s="67" t="s">
        <v>66</v>
      </c>
    </row>
    <row r="15" spans="1:18" ht="22.5" customHeight="1">
      <c r="B15" s="85"/>
      <c r="C15" s="102" t="s">
        <v>26</v>
      </c>
      <c r="D15" s="102"/>
      <c r="E15" s="73" t="s">
        <v>10</v>
      </c>
      <c r="F15" s="92" t="s">
        <v>84</v>
      </c>
      <c r="G15" s="26"/>
      <c r="H15" s="26"/>
      <c r="I15" s="85"/>
      <c r="J15" s="102" t="s">
        <v>26</v>
      </c>
      <c r="K15" s="102"/>
      <c r="L15" s="82" t="s">
        <v>10</v>
      </c>
      <c r="M15" s="92" t="s">
        <v>84</v>
      </c>
      <c r="P15" s="67" t="s">
        <v>67</v>
      </c>
    </row>
    <row r="16" spans="1:18" ht="22.5" customHeight="1">
      <c r="B16" s="85">
        <v>1</v>
      </c>
      <c r="C16" s="102"/>
      <c r="D16" s="102"/>
      <c r="E16" s="22"/>
      <c r="F16" s="73"/>
      <c r="I16" s="85">
        <v>1</v>
      </c>
      <c r="J16" s="102"/>
      <c r="K16" s="102"/>
      <c r="L16" s="22"/>
      <c r="M16" s="76"/>
      <c r="P16" s="67" t="s">
        <v>68</v>
      </c>
    </row>
    <row r="17" spans="2:16" ht="22.5" customHeight="1">
      <c r="B17" s="85">
        <v>2</v>
      </c>
      <c r="C17" s="102"/>
      <c r="D17" s="102"/>
      <c r="E17" s="22"/>
      <c r="F17" s="73"/>
      <c r="I17" s="85">
        <v>2</v>
      </c>
      <c r="J17" s="102"/>
      <c r="K17" s="102"/>
      <c r="L17" s="22"/>
      <c r="M17" s="76"/>
      <c r="P17" s="67" t="s">
        <v>69</v>
      </c>
    </row>
    <row r="18" spans="2:16" ht="22.5" customHeight="1">
      <c r="B18" s="85">
        <v>3</v>
      </c>
      <c r="C18" s="102"/>
      <c r="D18" s="102"/>
      <c r="E18" s="22"/>
      <c r="F18" s="73"/>
      <c r="I18" s="85">
        <v>3</v>
      </c>
      <c r="J18" s="102"/>
      <c r="K18" s="102"/>
      <c r="L18" s="22"/>
      <c r="M18" s="76"/>
      <c r="P18" s="67" t="s">
        <v>70</v>
      </c>
    </row>
    <row r="19" spans="2:16" ht="22.5" customHeight="1">
      <c r="B19" s="85">
        <v>4</v>
      </c>
      <c r="C19" s="102"/>
      <c r="D19" s="102"/>
      <c r="E19" s="22"/>
      <c r="F19" s="73"/>
      <c r="I19" s="85">
        <v>4</v>
      </c>
      <c r="J19" s="102"/>
      <c r="K19" s="102"/>
      <c r="L19" s="22"/>
      <c r="M19" s="76"/>
      <c r="P19" s="67" t="s">
        <v>71</v>
      </c>
    </row>
    <row r="20" spans="2:16" ht="22.5" customHeight="1">
      <c r="B20" s="85">
        <v>5</v>
      </c>
      <c r="C20" s="102"/>
      <c r="D20" s="102"/>
      <c r="E20" s="22"/>
      <c r="F20" s="73"/>
      <c r="I20" s="85">
        <v>5</v>
      </c>
      <c r="J20" s="102"/>
      <c r="K20" s="102"/>
      <c r="L20" s="22"/>
      <c r="M20" s="76"/>
      <c r="P20" s="67" t="s">
        <v>72</v>
      </c>
    </row>
    <row r="21" spans="2:16" ht="22.5" customHeight="1">
      <c r="B21" s="85">
        <v>6</v>
      </c>
      <c r="C21" s="102"/>
      <c r="D21" s="102"/>
      <c r="E21" s="22"/>
      <c r="F21" s="73"/>
      <c r="I21" s="85">
        <v>6</v>
      </c>
      <c r="J21" s="102"/>
      <c r="K21" s="102"/>
      <c r="L21" s="22"/>
      <c r="M21" s="76"/>
      <c r="P21" s="67" t="s">
        <v>73</v>
      </c>
    </row>
    <row r="22" spans="2:16" ht="22.5" customHeight="1">
      <c r="B22" s="44"/>
      <c r="C22" s="44"/>
      <c r="D22" s="44"/>
      <c r="E22" s="25"/>
      <c r="I22" s="44"/>
      <c r="J22" s="44"/>
      <c r="K22" s="44"/>
      <c r="L22" s="25"/>
      <c r="P22" s="67" t="s">
        <v>74</v>
      </c>
    </row>
    <row r="23" spans="2:16" ht="22.5" customHeight="1">
      <c r="B23" s="44"/>
      <c r="C23" s="44"/>
      <c r="D23" s="44"/>
      <c r="I23" s="44"/>
      <c r="J23" s="44"/>
      <c r="K23" s="44"/>
      <c r="L23" s="25"/>
      <c r="P23" s="67" t="s">
        <v>75</v>
      </c>
    </row>
    <row r="24" spans="2:16" ht="22.5" customHeight="1" thickBot="1">
      <c r="B24" s="44"/>
      <c r="C24" s="25"/>
      <c r="D24" s="25"/>
      <c r="E24" s="25"/>
      <c r="F24" s="25"/>
      <c r="G24" s="25"/>
      <c r="H24" s="25"/>
      <c r="I24" s="44"/>
      <c r="J24" s="25"/>
      <c r="K24" s="25"/>
      <c r="L24" s="25"/>
      <c r="P24" s="67" t="s">
        <v>76</v>
      </c>
    </row>
    <row r="25" spans="2:16" ht="22.5" customHeight="1">
      <c r="C25" s="45"/>
      <c r="D25" s="68"/>
      <c r="E25" s="73"/>
      <c r="F25" s="90" t="s">
        <v>90</v>
      </c>
      <c r="J25" s="83"/>
      <c r="K25" s="84"/>
      <c r="L25" s="82"/>
      <c r="M25" s="90" t="s">
        <v>90</v>
      </c>
      <c r="P25" s="67" t="s">
        <v>77</v>
      </c>
    </row>
    <row r="26" spans="2:16" ht="22.5" customHeight="1" thickBot="1">
      <c r="C26" s="107" t="s">
        <v>89</v>
      </c>
      <c r="D26" s="107"/>
      <c r="E26" s="21"/>
      <c r="F26" s="91"/>
      <c r="J26" s="107" t="s">
        <v>89</v>
      </c>
      <c r="K26" s="107"/>
      <c r="L26" s="81"/>
      <c r="M26" s="91"/>
      <c r="P26" s="67" t="s">
        <v>78</v>
      </c>
    </row>
    <row r="27" spans="2:16" ht="22.5" customHeight="1">
      <c r="B27" s="85"/>
      <c r="C27" s="102" t="s">
        <v>26</v>
      </c>
      <c r="D27" s="102"/>
      <c r="E27" s="76" t="s">
        <v>10</v>
      </c>
      <c r="F27" s="92" t="s">
        <v>84</v>
      </c>
      <c r="G27" s="26"/>
      <c r="H27" s="26"/>
      <c r="I27" s="85"/>
      <c r="J27" s="102" t="s">
        <v>26</v>
      </c>
      <c r="K27" s="102"/>
      <c r="L27" s="82" t="s">
        <v>10</v>
      </c>
      <c r="M27" s="92" t="s">
        <v>84</v>
      </c>
      <c r="P27" s="67" t="s">
        <v>79</v>
      </c>
    </row>
    <row r="28" spans="2:16" ht="22.5" customHeight="1">
      <c r="B28" s="85">
        <v>1</v>
      </c>
      <c r="C28" s="102"/>
      <c r="D28" s="102"/>
      <c r="E28" s="22"/>
      <c r="F28" s="73"/>
      <c r="I28" s="85">
        <v>1</v>
      </c>
      <c r="J28" s="102"/>
      <c r="K28" s="102"/>
      <c r="L28" s="22"/>
      <c r="M28" s="73"/>
      <c r="P28" s="62" t="s">
        <v>81</v>
      </c>
    </row>
    <row r="29" spans="2:16" ht="22.5" customHeight="1">
      <c r="B29" s="85">
        <v>2</v>
      </c>
      <c r="C29" s="102"/>
      <c r="D29" s="102"/>
      <c r="E29" s="22"/>
      <c r="F29" s="73"/>
      <c r="I29" s="85">
        <v>2</v>
      </c>
      <c r="J29" s="102"/>
      <c r="K29" s="102"/>
      <c r="L29" s="22"/>
      <c r="M29" s="73"/>
    </row>
    <row r="30" spans="2:16" ht="22.5" customHeight="1">
      <c r="B30" s="85">
        <v>3</v>
      </c>
      <c r="C30" s="102"/>
      <c r="D30" s="102"/>
      <c r="E30" s="22"/>
      <c r="F30" s="73"/>
      <c r="I30" s="85">
        <v>3</v>
      </c>
      <c r="J30" s="102"/>
      <c r="K30" s="102"/>
      <c r="L30" s="22"/>
      <c r="M30" s="73"/>
    </row>
    <row r="31" spans="2:16" ht="22.5" customHeight="1">
      <c r="B31" s="85">
        <v>4</v>
      </c>
      <c r="C31" s="102"/>
      <c r="D31" s="102"/>
      <c r="E31" s="22"/>
      <c r="F31" s="73"/>
      <c r="I31" s="85">
        <v>4</v>
      </c>
      <c r="J31" s="102"/>
      <c r="K31" s="102"/>
      <c r="L31" s="22"/>
      <c r="M31" s="73"/>
    </row>
    <row r="32" spans="2:16" ht="22.5" customHeight="1">
      <c r="B32" s="85">
        <v>5</v>
      </c>
      <c r="C32" s="102"/>
      <c r="D32" s="102"/>
      <c r="E32" s="22"/>
      <c r="F32" s="73"/>
      <c r="I32" s="85">
        <v>5</v>
      </c>
      <c r="J32" s="102"/>
      <c r="K32" s="102"/>
      <c r="L32" s="22"/>
      <c r="M32" s="73"/>
    </row>
    <row r="33" spans="2:13" ht="22.5" customHeight="1">
      <c r="B33" s="85">
        <v>6</v>
      </c>
      <c r="C33" s="102"/>
      <c r="D33" s="102"/>
      <c r="E33" s="22"/>
      <c r="F33" s="73"/>
      <c r="I33" s="85">
        <v>6</v>
      </c>
      <c r="J33" s="102"/>
      <c r="K33" s="102"/>
      <c r="L33" s="22"/>
      <c r="M33" s="73"/>
    </row>
    <row r="37" spans="2:13" ht="22.5" customHeight="1" thickBot="1">
      <c r="C37" s="46"/>
      <c r="D37" s="20"/>
      <c r="E37" s="23"/>
      <c r="F37" s="23"/>
      <c r="G37" s="23"/>
      <c r="H37" s="23"/>
      <c r="I37" s="94"/>
      <c r="J37" s="24"/>
      <c r="K37" s="24"/>
      <c r="L37" s="23"/>
    </row>
    <row r="38" spans="2:13" ht="22.5" customHeight="1">
      <c r="C38" s="45"/>
      <c r="D38" s="68"/>
      <c r="E38" s="73"/>
      <c r="F38" s="90" t="s">
        <v>90</v>
      </c>
      <c r="J38" s="83"/>
      <c r="K38" s="84"/>
      <c r="L38" s="82"/>
      <c r="M38" s="90" t="s">
        <v>90</v>
      </c>
    </row>
    <row r="39" spans="2:13" ht="22.5" customHeight="1" thickBot="1">
      <c r="C39" s="107" t="s">
        <v>89</v>
      </c>
      <c r="D39" s="107"/>
      <c r="E39" s="21"/>
      <c r="F39" s="91"/>
      <c r="J39" s="107" t="s">
        <v>89</v>
      </c>
      <c r="K39" s="107"/>
      <c r="L39" s="81"/>
      <c r="M39" s="91"/>
    </row>
    <row r="40" spans="2:13" ht="22.5" customHeight="1">
      <c r="B40" s="85"/>
      <c r="C40" s="102" t="s">
        <v>26</v>
      </c>
      <c r="D40" s="102"/>
      <c r="E40" s="85" t="s">
        <v>10</v>
      </c>
      <c r="F40" s="92" t="s">
        <v>84</v>
      </c>
      <c r="G40" s="26"/>
      <c r="H40" s="26"/>
      <c r="I40" s="85"/>
      <c r="J40" s="102" t="s">
        <v>26</v>
      </c>
      <c r="K40" s="102"/>
      <c r="L40" s="82" t="s">
        <v>10</v>
      </c>
      <c r="M40" s="92" t="s">
        <v>84</v>
      </c>
    </row>
    <row r="41" spans="2:13" ht="22.5" customHeight="1">
      <c r="B41" s="85">
        <v>1</v>
      </c>
      <c r="C41" s="102"/>
      <c r="D41" s="102"/>
      <c r="E41" s="22"/>
      <c r="F41" s="76"/>
      <c r="I41" s="85">
        <v>1</v>
      </c>
      <c r="J41" s="102"/>
      <c r="K41" s="102"/>
      <c r="L41" s="22"/>
      <c r="M41" s="76"/>
    </row>
    <row r="42" spans="2:13" ht="22.5" customHeight="1">
      <c r="B42" s="85">
        <v>2</v>
      </c>
      <c r="C42" s="102"/>
      <c r="D42" s="102"/>
      <c r="E42" s="22"/>
      <c r="F42" s="76"/>
      <c r="I42" s="85">
        <v>2</v>
      </c>
      <c r="J42" s="102"/>
      <c r="K42" s="102"/>
      <c r="L42" s="22"/>
      <c r="M42" s="76"/>
    </row>
    <row r="43" spans="2:13" ht="22.5" customHeight="1">
      <c r="B43" s="85">
        <v>3</v>
      </c>
      <c r="C43" s="102"/>
      <c r="D43" s="102"/>
      <c r="E43" s="22"/>
      <c r="F43" s="76"/>
      <c r="I43" s="85">
        <v>3</v>
      </c>
      <c r="J43" s="102"/>
      <c r="K43" s="102"/>
      <c r="L43" s="22"/>
      <c r="M43" s="76"/>
    </row>
    <row r="44" spans="2:13" ht="22.5" customHeight="1">
      <c r="B44" s="85">
        <v>4</v>
      </c>
      <c r="C44" s="102"/>
      <c r="D44" s="102"/>
      <c r="E44" s="22"/>
      <c r="F44" s="76"/>
      <c r="I44" s="85">
        <v>4</v>
      </c>
      <c r="J44" s="102"/>
      <c r="K44" s="102"/>
      <c r="L44" s="22"/>
      <c r="M44" s="76"/>
    </row>
    <row r="45" spans="2:13" ht="22.5" customHeight="1">
      <c r="B45" s="85">
        <v>5</v>
      </c>
      <c r="C45" s="102"/>
      <c r="D45" s="102"/>
      <c r="E45" s="22"/>
      <c r="F45" s="76"/>
      <c r="I45" s="85">
        <v>5</v>
      </c>
      <c r="J45" s="102"/>
      <c r="K45" s="102"/>
      <c r="L45" s="22"/>
      <c r="M45" s="76"/>
    </row>
    <row r="46" spans="2:13" ht="22.5" customHeight="1">
      <c r="B46" s="85">
        <v>6</v>
      </c>
      <c r="C46" s="102"/>
      <c r="D46" s="102"/>
      <c r="E46" s="22"/>
      <c r="F46" s="76"/>
      <c r="I46" s="85">
        <v>6</v>
      </c>
      <c r="J46" s="102"/>
      <c r="K46" s="102"/>
      <c r="L46" s="22"/>
      <c r="M46" s="76"/>
    </row>
    <row r="47" spans="2:13" ht="22.5" customHeight="1">
      <c r="B47" s="44"/>
      <c r="C47" s="44"/>
      <c r="D47" s="44"/>
      <c r="E47" s="25"/>
      <c r="I47" s="44"/>
      <c r="J47" s="44"/>
      <c r="K47" s="44"/>
      <c r="L47" s="25"/>
    </row>
    <row r="48" spans="2:13" ht="22.5" customHeight="1" thickBot="1">
      <c r="B48" s="44"/>
      <c r="C48" s="25"/>
      <c r="D48" s="25"/>
      <c r="E48" s="25"/>
      <c r="F48" s="25"/>
      <c r="G48" s="25"/>
      <c r="H48" s="25"/>
      <c r="I48" s="44"/>
      <c r="J48" s="25"/>
      <c r="K48" s="25"/>
      <c r="L48" s="25"/>
    </row>
    <row r="49" spans="2:13" ht="22.5" customHeight="1">
      <c r="C49" s="45"/>
      <c r="D49" s="68"/>
      <c r="E49" s="73"/>
      <c r="F49" s="90" t="s">
        <v>90</v>
      </c>
      <c r="J49" s="83"/>
      <c r="K49" s="84"/>
      <c r="L49" s="82"/>
      <c r="M49" s="90" t="s">
        <v>90</v>
      </c>
    </row>
    <row r="50" spans="2:13" ht="22.5" customHeight="1" thickBot="1">
      <c r="C50" s="107" t="s">
        <v>89</v>
      </c>
      <c r="D50" s="107"/>
      <c r="E50" s="21"/>
      <c r="F50" s="91"/>
      <c r="J50" s="107" t="s">
        <v>89</v>
      </c>
      <c r="K50" s="107"/>
      <c r="L50" s="81"/>
      <c r="M50" s="91"/>
    </row>
    <row r="51" spans="2:13" ht="22.5" customHeight="1">
      <c r="B51" s="85"/>
      <c r="C51" s="102" t="s">
        <v>26</v>
      </c>
      <c r="D51" s="102"/>
      <c r="E51" s="85" t="s">
        <v>10</v>
      </c>
      <c r="F51" s="92" t="s">
        <v>84</v>
      </c>
      <c r="G51" s="26"/>
      <c r="H51" s="26"/>
      <c r="I51" s="85"/>
      <c r="J51" s="102" t="s">
        <v>26</v>
      </c>
      <c r="K51" s="102"/>
      <c r="L51" s="82" t="s">
        <v>10</v>
      </c>
      <c r="M51" s="92" t="s">
        <v>84</v>
      </c>
    </row>
    <row r="52" spans="2:13" ht="22.5" customHeight="1">
      <c r="B52" s="85">
        <v>1</v>
      </c>
      <c r="C52" s="102"/>
      <c r="D52" s="102"/>
      <c r="E52" s="22"/>
      <c r="F52" s="76"/>
      <c r="I52" s="85">
        <v>1</v>
      </c>
      <c r="J52" s="102"/>
      <c r="K52" s="102"/>
      <c r="L52" s="22"/>
      <c r="M52" s="76"/>
    </row>
    <row r="53" spans="2:13" ht="22.5" customHeight="1">
      <c r="B53" s="85">
        <v>2</v>
      </c>
      <c r="C53" s="102"/>
      <c r="D53" s="102"/>
      <c r="E53" s="22"/>
      <c r="F53" s="76"/>
      <c r="I53" s="85">
        <v>2</v>
      </c>
      <c r="J53" s="102"/>
      <c r="K53" s="102"/>
      <c r="L53" s="22"/>
      <c r="M53" s="76"/>
    </row>
    <row r="54" spans="2:13" ht="22.5" customHeight="1">
      <c r="B54" s="85">
        <v>3</v>
      </c>
      <c r="C54" s="102"/>
      <c r="D54" s="102"/>
      <c r="E54" s="22"/>
      <c r="F54" s="76"/>
      <c r="I54" s="85">
        <v>3</v>
      </c>
      <c r="J54" s="102"/>
      <c r="K54" s="102"/>
      <c r="L54" s="22"/>
      <c r="M54" s="76"/>
    </row>
    <row r="55" spans="2:13" ht="22.5" customHeight="1">
      <c r="B55" s="85">
        <v>4</v>
      </c>
      <c r="C55" s="102"/>
      <c r="D55" s="102"/>
      <c r="E55" s="22"/>
      <c r="F55" s="76"/>
      <c r="I55" s="85">
        <v>4</v>
      </c>
      <c r="J55" s="102"/>
      <c r="K55" s="102"/>
      <c r="L55" s="22"/>
      <c r="M55" s="76"/>
    </row>
    <row r="56" spans="2:13" ht="22.5" customHeight="1">
      <c r="B56" s="85">
        <v>5</v>
      </c>
      <c r="C56" s="102"/>
      <c r="D56" s="102"/>
      <c r="E56" s="22"/>
      <c r="F56" s="76"/>
      <c r="I56" s="85">
        <v>5</v>
      </c>
      <c r="J56" s="102"/>
      <c r="K56" s="102"/>
      <c r="L56" s="22"/>
      <c r="M56" s="76"/>
    </row>
    <row r="57" spans="2:13" ht="22.5" customHeight="1">
      <c r="B57" s="85">
        <v>6</v>
      </c>
      <c r="C57" s="102"/>
      <c r="D57" s="102"/>
      <c r="E57" s="22"/>
      <c r="F57" s="76"/>
      <c r="I57" s="85">
        <v>6</v>
      </c>
      <c r="J57" s="102"/>
      <c r="K57" s="102"/>
      <c r="L57" s="22"/>
      <c r="M57" s="76"/>
    </row>
    <row r="59" spans="2:13" ht="22.5" customHeight="1" thickBot="1"/>
    <row r="60" spans="2:13" ht="22.5" customHeight="1">
      <c r="C60" s="45"/>
      <c r="D60" s="68"/>
      <c r="E60" s="73"/>
      <c r="F60" s="90" t="s">
        <v>90</v>
      </c>
      <c r="J60" s="83"/>
      <c r="K60" s="84"/>
      <c r="L60" s="82"/>
      <c r="M60" s="90" t="s">
        <v>90</v>
      </c>
    </row>
    <row r="61" spans="2:13" ht="22.5" customHeight="1" thickBot="1">
      <c r="C61" s="107" t="s">
        <v>89</v>
      </c>
      <c r="D61" s="107"/>
      <c r="E61" s="21"/>
      <c r="F61" s="91"/>
      <c r="J61" s="107" t="s">
        <v>89</v>
      </c>
      <c r="K61" s="107"/>
      <c r="L61" s="81"/>
      <c r="M61" s="91"/>
    </row>
    <row r="62" spans="2:13" ht="22.5" customHeight="1">
      <c r="B62" s="85"/>
      <c r="C62" s="102" t="s">
        <v>26</v>
      </c>
      <c r="D62" s="102"/>
      <c r="E62" s="85" t="s">
        <v>10</v>
      </c>
      <c r="F62" s="92" t="s">
        <v>84</v>
      </c>
      <c r="G62" s="26"/>
      <c r="H62" s="26"/>
      <c r="I62" s="85"/>
      <c r="J62" s="102" t="s">
        <v>26</v>
      </c>
      <c r="K62" s="102"/>
      <c r="L62" s="85" t="s">
        <v>10</v>
      </c>
      <c r="M62" s="92" t="s">
        <v>84</v>
      </c>
    </row>
    <row r="63" spans="2:13" ht="22.5" customHeight="1">
      <c r="B63" s="85">
        <v>1</v>
      </c>
      <c r="C63" s="102"/>
      <c r="D63" s="102"/>
      <c r="E63" s="22"/>
      <c r="F63" s="76"/>
      <c r="I63" s="85">
        <v>1</v>
      </c>
      <c r="J63" s="102"/>
      <c r="K63" s="102"/>
      <c r="L63" s="22"/>
      <c r="M63" s="76"/>
    </row>
    <row r="64" spans="2:13" ht="22.5" customHeight="1">
      <c r="B64" s="85">
        <v>2</v>
      </c>
      <c r="C64" s="102"/>
      <c r="D64" s="102"/>
      <c r="E64" s="22"/>
      <c r="F64" s="76"/>
      <c r="I64" s="85">
        <v>2</v>
      </c>
      <c r="J64" s="102"/>
      <c r="K64" s="102"/>
      <c r="L64" s="22"/>
      <c r="M64" s="76"/>
    </row>
    <row r="65" spans="2:13" ht="22.5" customHeight="1">
      <c r="B65" s="85">
        <v>3</v>
      </c>
      <c r="C65" s="102"/>
      <c r="D65" s="102"/>
      <c r="E65" s="22"/>
      <c r="F65" s="76"/>
      <c r="I65" s="85">
        <v>3</v>
      </c>
      <c r="J65" s="102"/>
      <c r="K65" s="102"/>
      <c r="L65" s="22"/>
      <c r="M65" s="76"/>
    </row>
    <row r="66" spans="2:13" ht="22.5" customHeight="1">
      <c r="B66" s="85">
        <v>4</v>
      </c>
      <c r="C66" s="102"/>
      <c r="D66" s="102"/>
      <c r="E66" s="22"/>
      <c r="F66" s="76"/>
      <c r="I66" s="85">
        <v>4</v>
      </c>
      <c r="J66" s="102"/>
      <c r="K66" s="102"/>
      <c r="L66" s="22"/>
      <c r="M66" s="76"/>
    </row>
    <row r="67" spans="2:13" ht="22.5" customHeight="1">
      <c r="B67" s="85">
        <v>5</v>
      </c>
      <c r="C67" s="102"/>
      <c r="D67" s="102"/>
      <c r="E67" s="22"/>
      <c r="F67" s="76"/>
      <c r="I67" s="85">
        <v>5</v>
      </c>
      <c r="J67" s="102"/>
      <c r="K67" s="102"/>
      <c r="L67" s="22"/>
      <c r="M67" s="76"/>
    </row>
    <row r="68" spans="2:13" ht="22.5" customHeight="1">
      <c r="B68" s="85">
        <v>6</v>
      </c>
      <c r="C68" s="102"/>
      <c r="D68" s="102"/>
      <c r="E68" s="22"/>
      <c r="F68" s="76"/>
      <c r="I68" s="85">
        <v>6</v>
      </c>
      <c r="J68" s="102"/>
      <c r="K68" s="102"/>
      <c r="L68" s="22"/>
      <c r="M68" s="76"/>
    </row>
  </sheetData>
  <mergeCells count="94">
    <mergeCell ref="E3:J3"/>
    <mergeCell ref="E4:I4"/>
    <mergeCell ref="J4:L4"/>
    <mergeCell ref="E5:I5"/>
    <mergeCell ref="J5:L5"/>
    <mergeCell ref="E6:I6"/>
    <mergeCell ref="J6:L6"/>
    <mergeCell ref="E7:I7"/>
    <mergeCell ref="J7:L7"/>
    <mergeCell ref="E8:I8"/>
    <mergeCell ref="J8:L8"/>
    <mergeCell ref="E9:I9"/>
    <mergeCell ref="J9:L9"/>
    <mergeCell ref="C14:D14"/>
    <mergeCell ref="J14:K14"/>
    <mergeCell ref="C15:D15"/>
    <mergeCell ref="J15:K15"/>
    <mergeCell ref="C16:D16"/>
    <mergeCell ref="J16:K16"/>
    <mergeCell ref="C17:D17"/>
    <mergeCell ref="J17:K17"/>
    <mergeCell ref="C18:D18"/>
    <mergeCell ref="J18:K18"/>
    <mergeCell ref="C19:D19"/>
    <mergeCell ref="J19:K19"/>
    <mergeCell ref="C20:D20"/>
    <mergeCell ref="J20:K20"/>
    <mergeCell ref="C21:D21"/>
    <mergeCell ref="J21:K21"/>
    <mergeCell ref="C26:D26"/>
    <mergeCell ref="J26:K26"/>
    <mergeCell ref="C27:D27"/>
    <mergeCell ref="J27:K27"/>
    <mergeCell ref="C28:D28"/>
    <mergeCell ref="J28:K28"/>
    <mergeCell ref="C29:D29"/>
    <mergeCell ref="J29:K29"/>
    <mergeCell ref="C30:D30"/>
    <mergeCell ref="J30:K30"/>
    <mergeCell ref="C31:D31"/>
    <mergeCell ref="J31:K31"/>
    <mergeCell ref="C32:D32"/>
    <mergeCell ref="J32:K32"/>
    <mergeCell ref="C33:D33"/>
    <mergeCell ref="J33:K33"/>
    <mergeCell ref="C39:D39"/>
    <mergeCell ref="J39:K39"/>
    <mergeCell ref="C40:D40"/>
    <mergeCell ref="J40:K40"/>
    <mergeCell ref="J61:K61"/>
    <mergeCell ref="C41:D41"/>
    <mergeCell ref="J41:K41"/>
    <mergeCell ref="C42:D42"/>
    <mergeCell ref="J42:K42"/>
    <mergeCell ref="C43:D43"/>
    <mergeCell ref="J43:K43"/>
    <mergeCell ref="C44:D44"/>
    <mergeCell ref="J44:K44"/>
    <mergeCell ref="C45:D45"/>
    <mergeCell ref="J45:K45"/>
    <mergeCell ref="C55:D55"/>
    <mergeCell ref="J55:K55"/>
    <mergeCell ref="C46:D46"/>
    <mergeCell ref="J46:K46"/>
    <mergeCell ref="C50:D50"/>
    <mergeCell ref="J50:K50"/>
    <mergeCell ref="C51:D51"/>
    <mergeCell ref="J51:K51"/>
    <mergeCell ref="C52:D52"/>
    <mergeCell ref="J52:K52"/>
    <mergeCell ref="C66:D66"/>
    <mergeCell ref="J63:K63"/>
    <mergeCell ref="C67:D67"/>
    <mergeCell ref="J67:K67"/>
    <mergeCell ref="C53:D53"/>
    <mergeCell ref="J53:K53"/>
    <mergeCell ref="C54:D54"/>
    <mergeCell ref="J54:K54"/>
    <mergeCell ref="C68:D68"/>
    <mergeCell ref="J68:K68"/>
    <mergeCell ref="J66:K66"/>
    <mergeCell ref="A1:M1"/>
    <mergeCell ref="C64:D64"/>
    <mergeCell ref="J64:K64"/>
    <mergeCell ref="C65:D65"/>
    <mergeCell ref="J65:K65"/>
    <mergeCell ref="C56:D56"/>
    <mergeCell ref="J56:K56"/>
    <mergeCell ref="C57:D57"/>
    <mergeCell ref="J57:K57"/>
    <mergeCell ref="C61:D61"/>
    <mergeCell ref="C62:D62"/>
    <mergeCell ref="J62:K62"/>
    <mergeCell ref="C63:D63"/>
  </mergeCells>
  <phoneticPr fontId="12"/>
  <dataValidations count="4">
    <dataValidation type="list" allowBlank="1" showInputMessage="1" showErrorMessage="1" sqref="C13 J49 C49 J38 J25 C38 C25 J13 C60 J60">
      <formula1>$P$10:$P$28</formula1>
    </dataValidation>
    <dataValidation type="list" allowBlank="1" showInputMessage="1" showErrorMessage="1" sqref="J5">
      <formula1>$Q$5:$Q$6</formula1>
    </dataValidation>
    <dataValidation type="list" allowBlank="1" showInputMessage="1" showErrorMessage="1" sqref="E13 E60 L49 E49 L38 L25 E38 E25 L13 L60">
      <formula1>$P$5:$P$8</formula1>
    </dataValidation>
    <dataValidation type="list" allowBlank="1" showInputMessage="1" showErrorMessage="1" sqref="D13 K49 D60 K38 D38 K25 D25 K13 D49 K60">
      <formula1>$R$5:$R$8</formula1>
    </dataValidation>
  </dataValidations>
  <pageMargins left="0.25" right="0.25" top="0.75" bottom="0.75" header="0.3" footer="0.3"/>
  <pageSetup paperSize="9" orientation="portrait" horizontalDpi="360" verticalDpi="36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3" sqref="J23"/>
    </sheetView>
  </sheetViews>
  <sheetFormatPr defaultRowHeight="13.5"/>
  <sheetData/>
  <phoneticPr fontId="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参加申込(登録者) </vt:lpstr>
      <vt:lpstr>参加申込(未登録者)</vt:lpstr>
      <vt:lpstr>参加申込（登録者リレー）</vt:lpstr>
      <vt:lpstr>参加申込（未登録者リレー）</vt:lpstr>
      <vt:lpstr>Sheet1</vt:lpstr>
      <vt:lpstr>'参加申込(登録者) '!Print_Area</vt:lpstr>
      <vt:lpstr>'参加申込（登録者リレー）'!Print_Area</vt:lpstr>
      <vt:lpstr>'参加申込(未登録者)'!Print_Area</vt:lpstr>
      <vt:lpstr>'参加申込（未登録者リレー）'!Print_Area</vt:lpstr>
      <vt:lpstr>'参加申込(登録者) '!Print_Titles</vt:lpstr>
      <vt:lpstr>'参加申込(未登録者)'!Print_Titles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n-akashi</dc:creator>
  <cp:lastModifiedBy>Okada</cp:lastModifiedBy>
  <cp:lastPrinted>2018-06-27T08:12:11Z</cp:lastPrinted>
  <dcterms:created xsi:type="dcterms:W3CDTF">2009-11-19T02:10:02Z</dcterms:created>
  <dcterms:modified xsi:type="dcterms:W3CDTF">2019-06-28T03:45:20Z</dcterms:modified>
</cp:coreProperties>
</file>